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Junio\"/>
    </mc:Choice>
  </mc:AlternateContent>
  <bookViews>
    <workbookView xWindow="0" yWindow="0" windowWidth="28800" windowHeight="12105" tabRatio="992" activeTab="22"/>
  </bookViews>
  <sheets>
    <sheet name="vi" sheetId="1" r:id="rId1"/>
    <sheet name="tn" sheetId="2" r:id="rId2"/>
    <sheet name="si" sheetId="3" r:id="rId3"/>
    <sheet name="oc" sheetId="21" r:id="rId4"/>
    <sheet name="cl" sheetId="22" r:id="rId5"/>
    <sheet name="bo" sheetId="23" r:id="rId6"/>
    <sheet name="en" sheetId="24" r:id="rId7"/>
    <sheet name="fo" sheetId="4" r:id="rId8"/>
    <sheet name="me" sheetId="6" r:id="rId9"/>
    <sheet name="tj" sheetId="7" r:id="rId10"/>
    <sheet name="ce" sheetId="8" r:id="rId11"/>
    <sheet name="bl" sheetId="9" r:id="rId12"/>
    <sheet name="ch" sheetId="10" r:id="rId13"/>
    <sheet name="sb" sheetId="11" r:id="rId14"/>
    <sheet name="uq" sheetId="12" r:id="rId15"/>
    <sheet name="us" sheetId="13" r:id="rId16"/>
    <sheet name="su" sheetId="14" r:id="rId17"/>
    <sheet name="nz" sheetId="15" r:id="rId18"/>
    <sheet name="pb" sheetId="16" r:id="rId19"/>
    <sheet name="cr" sheetId="17" r:id="rId20"/>
    <sheet name="ra" sheetId="18" r:id="rId21"/>
    <sheet name="vs" sheetId="19" r:id="rId22"/>
    <sheet name="cta" sheetId="20" r:id="rId23"/>
    <sheet name="Hoja5" sheetId="5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4" hidden="1">cl!$C$158:$C$212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0" i="20" l="1"/>
  <c r="K339" i="20"/>
  <c r="K338" i="20"/>
  <c r="K337" i="20"/>
  <c r="K336" i="20"/>
  <c r="K334" i="20"/>
  <c r="K333" i="20"/>
  <c r="K332" i="20"/>
  <c r="K331" i="20"/>
  <c r="K330" i="20"/>
  <c r="K329" i="20"/>
  <c r="K328" i="20"/>
  <c r="K327" i="20"/>
  <c r="K326" i="20"/>
  <c r="K324" i="20"/>
  <c r="K323" i="20"/>
  <c r="K322" i="20"/>
  <c r="K321" i="20"/>
  <c r="K320" i="20"/>
  <c r="K319" i="20"/>
  <c r="K318" i="20"/>
  <c r="K316" i="20"/>
  <c r="K315" i="20"/>
  <c r="K314" i="20"/>
  <c r="K313" i="20"/>
  <c r="K311" i="20"/>
  <c r="K310" i="20"/>
  <c r="K309" i="20"/>
  <c r="K308" i="20"/>
  <c r="K306" i="20"/>
  <c r="K305" i="20"/>
  <c r="K304" i="20"/>
  <c r="K303" i="20"/>
  <c r="K302" i="20"/>
  <c r="K299" i="20"/>
  <c r="K298" i="20"/>
  <c r="K296" i="20"/>
  <c r="K295" i="20"/>
  <c r="K294" i="20"/>
  <c r="K293" i="20"/>
  <c r="K292" i="20"/>
  <c r="K291" i="20"/>
  <c r="K290" i="20"/>
  <c r="K289" i="20"/>
  <c r="K288" i="20"/>
  <c r="K287" i="20"/>
  <c r="K286" i="20"/>
  <c r="K285" i="20"/>
  <c r="K284" i="20"/>
  <c r="K283" i="20"/>
  <c r="K282" i="20"/>
  <c r="K281" i="20"/>
  <c r="K280" i="20"/>
  <c r="K278" i="20"/>
  <c r="K277" i="20"/>
  <c r="K276" i="20"/>
  <c r="K275" i="20"/>
  <c r="K274" i="20"/>
  <c r="K273" i="20"/>
  <c r="K270" i="20"/>
  <c r="K268" i="20"/>
  <c r="K267" i="20"/>
  <c r="K266" i="20"/>
  <c r="K264" i="20"/>
  <c r="K261" i="20"/>
  <c r="K260" i="20"/>
  <c r="K259" i="20"/>
  <c r="K258" i="20"/>
  <c r="K257" i="20"/>
  <c r="K256" i="20"/>
  <c r="K255" i="20"/>
  <c r="K253" i="20"/>
  <c r="K252" i="20"/>
  <c r="K251" i="20"/>
  <c r="K249" i="20"/>
  <c r="K247" i="20"/>
  <c r="K246" i="20"/>
  <c r="K244" i="20"/>
  <c r="K243" i="20"/>
  <c r="K242" i="20"/>
  <c r="K241" i="20"/>
  <c r="K239" i="20"/>
  <c r="K238" i="20"/>
  <c r="K237" i="20"/>
  <c r="K236" i="20"/>
  <c r="K235" i="20"/>
  <c r="K234" i="20"/>
  <c r="K233" i="20"/>
  <c r="K232" i="20"/>
  <c r="K231" i="20"/>
  <c r="K228" i="20"/>
  <c r="K226" i="20"/>
  <c r="K225" i="20"/>
  <c r="K224" i="20"/>
  <c r="K223" i="20"/>
  <c r="K222" i="20"/>
  <c r="K217" i="20"/>
  <c r="K216" i="20"/>
  <c r="K215" i="20"/>
  <c r="K213" i="20"/>
  <c r="K212" i="20"/>
  <c r="K211" i="20"/>
  <c r="K210" i="20"/>
  <c r="K209" i="20"/>
  <c r="K208" i="20"/>
  <c r="K206" i="20"/>
  <c r="K205" i="20"/>
  <c r="K203" i="20"/>
  <c r="K202" i="20"/>
  <c r="K201" i="20"/>
  <c r="K200" i="20"/>
  <c r="K198" i="20"/>
  <c r="K197" i="20"/>
  <c r="K195" i="20"/>
  <c r="K194" i="20"/>
  <c r="K192" i="20"/>
  <c r="K191" i="20"/>
  <c r="K190" i="20"/>
  <c r="K188" i="20"/>
  <c r="K187" i="20"/>
  <c r="K185" i="20"/>
  <c r="K184" i="20"/>
  <c r="K183" i="20"/>
  <c r="K181" i="20"/>
  <c r="K180" i="20"/>
  <c r="K179" i="20"/>
  <c r="K178" i="20"/>
  <c r="K177" i="20"/>
  <c r="K176" i="20"/>
  <c r="K175" i="20"/>
  <c r="K174" i="20"/>
  <c r="K173" i="20"/>
  <c r="K171" i="20"/>
  <c r="K170" i="20"/>
  <c r="K169" i="20"/>
  <c r="K168" i="20"/>
  <c r="K167" i="20"/>
  <c r="K166" i="20"/>
  <c r="K165" i="20"/>
  <c r="K162" i="20"/>
  <c r="K161" i="20"/>
  <c r="K160" i="20"/>
  <c r="K159" i="20"/>
  <c r="K158" i="20"/>
  <c r="K157" i="20"/>
  <c r="K156" i="20"/>
  <c r="K155" i="20"/>
  <c r="K152" i="20"/>
  <c r="K151" i="20"/>
  <c r="K150" i="20"/>
  <c r="K149" i="20"/>
  <c r="K147" i="20"/>
  <c r="K146" i="20"/>
  <c r="K145" i="20"/>
  <c r="K144" i="20"/>
  <c r="K143" i="20"/>
  <c r="K142" i="20"/>
  <c r="K141" i="20"/>
  <c r="K140" i="20"/>
  <c r="K138" i="20"/>
  <c r="K137" i="20"/>
  <c r="K136" i="20"/>
  <c r="K134" i="20"/>
  <c r="K133" i="20"/>
  <c r="K132" i="20"/>
  <c r="K131" i="20"/>
  <c r="K130" i="20"/>
  <c r="K129" i="20"/>
  <c r="K128" i="20"/>
  <c r="K126" i="20"/>
  <c r="K125" i="20"/>
  <c r="K123" i="20"/>
  <c r="K122" i="20"/>
  <c r="K121" i="20"/>
  <c r="K120" i="20"/>
  <c r="K119" i="20"/>
  <c r="K118" i="20"/>
  <c r="K117" i="20"/>
  <c r="K116" i="20"/>
  <c r="K114" i="20"/>
  <c r="K113" i="20"/>
  <c r="K110" i="20"/>
  <c r="K109" i="20"/>
  <c r="K108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0" i="20"/>
  <c r="K89" i="20"/>
  <c r="K88" i="20"/>
  <c r="K87" i="20"/>
  <c r="K85" i="20"/>
  <c r="K84" i="20"/>
  <c r="K83" i="20"/>
  <c r="K82" i="20"/>
  <c r="K81" i="20"/>
  <c r="K80" i="20"/>
  <c r="K79" i="20"/>
  <c r="K78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5" i="20"/>
  <c r="K44" i="20"/>
  <c r="K43" i="20"/>
  <c r="K42" i="20"/>
  <c r="K41" i="20"/>
  <c r="K39" i="20"/>
  <c r="K38" i="20"/>
  <c r="K33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1" i="20"/>
  <c r="K10" i="20"/>
  <c r="K9" i="20"/>
  <c r="G115" i="4" l="1"/>
  <c r="G137" i="21"/>
  <c r="G136" i="21"/>
  <c r="X54" i="5" l="1"/>
  <c r="U54" i="5"/>
  <c r="T54" i="5"/>
  <c r="AG62" i="5" l="1"/>
  <c r="AG61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X62" i="5" l="1"/>
  <c r="X61" i="5"/>
  <c r="X60" i="5"/>
  <c r="X59" i="5"/>
  <c r="X58" i="5"/>
  <c r="X57" i="5"/>
  <c r="X56" i="5"/>
  <c r="X55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U62" i="5"/>
  <c r="U61" i="5"/>
  <c r="U60" i="5"/>
  <c r="U59" i="5"/>
  <c r="U58" i="5"/>
  <c r="U57" i="5"/>
  <c r="U56" i="5"/>
  <c r="U55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T62" i="5"/>
  <c r="T61" i="5"/>
  <c r="T60" i="5"/>
  <c r="T59" i="5"/>
  <c r="T58" i="5"/>
  <c r="T57" i="5"/>
  <c r="T56" i="5"/>
  <c r="T55" i="5"/>
  <c r="T53" i="5"/>
  <c r="T52" i="5"/>
  <c r="T51" i="5"/>
  <c r="T50" i="5"/>
  <c r="T49" i="5"/>
  <c r="T48" i="5"/>
  <c r="V48" i="5" s="1"/>
  <c r="T47" i="5"/>
  <c r="T46" i="5"/>
  <c r="T45" i="5"/>
  <c r="T44" i="5"/>
  <c r="T43" i="5"/>
  <c r="T42" i="5"/>
  <c r="T41" i="5"/>
  <c r="V54" i="5"/>
  <c r="J64" i="5"/>
  <c r="M63" i="5"/>
  <c r="J63" i="5"/>
  <c r="J62" i="5"/>
  <c r="M62" i="5" s="1"/>
  <c r="J61" i="5"/>
  <c r="M61" i="5" s="1"/>
  <c r="J60" i="5"/>
  <c r="M60" i="5" s="1"/>
  <c r="J59" i="5"/>
  <c r="M59" i="5" s="1"/>
  <c r="J58" i="5"/>
  <c r="M58" i="5" s="1"/>
  <c r="J57" i="5"/>
  <c r="M57" i="5" s="1"/>
  <c r="J56" i="5"/>
  <c r="M56" i="5" s="1"/>
  <c r="J55" i="5"/>
  <c r="M55" i="5" s="1"/>
  <c r="J54" i="5"/>
  <c r="M54" i="5" s="1"/>
  <c r="J53" i="5"/>
  <c r="M53" i="5" s="1"/>
  <c r="J52" i="5"/>
  <c r="M52" i="5" s="1"/>
  <c r="J51" i="5"/>
  <c r="M51" i="5" s="1"/>
  <c r="J50" i="5"/>
  <c r="M50" i="5" s="1"/>
  <c r="J49" i="5"/>
  <c r="M49" i="5" s="1"/>
  <c r="J48" i="5"/>
  <c r="M48" i="5" s="1"/>
  <c r="J47" i="5"/>
  <c r="M47" i="5" s="1"/>
  <c r="J46" i="5"/>
  <c r="M46" i="5" s="1"/>
  <c r="J45" i="5"/>
  <c r="M45" i="5" s="1"/>
  <c r="J44" i="5"/>
  <c r="M44" i="5" s="1"/>
  <c r="J42" i="5"/>
  <c r="J41" i="5"/>
  <c r="M41" i="5" s="1"/>
  <c r="AG40" i="5"/>
  <c r="AG39" i="5"/>
  <c r="X39" i="5"/>
  <c r="U39" i="5"/>
  <c r="T39" i="5"/>
  <c r="R39" i="5"/>
  <c r="O39" i="5"/>
  <c r="N39" i="5"/>
  <c r="L39" i="5"/>
  <c r="I39" i="5"/>
  <c r="H39" i="5"/>
  <c r="F39" i="5"/>
  <c r="C39" i="5"/>
  <c r="B39" i="5"/>
  <c r="AG38" i="5"/>
  <c r="X38" i="5"/>
  <c r="U38" i="5"/>
  <c r="T38" i="5"/>
  <c r="R38" i="5"/>
  <c r="O38" i="5"/>
  <c r="N38" i="5"/>
  <c r="L38" i="5"/>
  <c r="I38" i="5"/>
  <c r="H38" i="5"/>
  <c r="F38" i="5"/>
  <c r="C38" i="5"/>
  <c r="B38" i="5"/>
  <c r="AG37" i="5"/>
  <c r="X37" i="5"/>
  <c r="U37" i="5"/>
  <c r="T37" i="5"/>
  <c r="R37" i="5"/>
  <c r="O37" i="5"/>
  <c r="N37" i="5"/>
  <c r="L37" i="5"/>
  <c r="I37" i="5"/>
  <c r="H37" i="5"/>
  <c r="F37" i="5"/>
  <c r="C37" i="5"/>
  <c r="B37" i="5"/>
  <c r="AG36" i="5"/>
  <c r="X36" i="5"/>
  <c r="U36" i="5"/>
  <c r="T36" i="5"/>
  <c r="R36" i="5"/>
  <c r="O36" i="5"/>
  <c r="N36" i="5"/>
  <c r="L36" i="5"/>
  <c r="I36" i="5"/>
  <c r="H36" i="5"/>
  <c r="F36" i="5"/>
  <c r="C36" i="5"/>
  <c r="B36" i="5"/>
  <c r="AG35" i="5"/>
  <c r="X35" i="5"/>
  <c r="U35" i="5"/>
  <c r="T35" i="5"/>
  <c r="R35" i="5"/>
  <c r="O35" i="5"/>
  <c r="N35" i="5"/>
  <c r="L35" i="5"/>
  <c r="I35" i="5"/>
  <c r="H35" i="5"/>
  <c r="F35" i="5"/>
  <c r="C35" i="5"/>
  <c r="B35" i="5"/>
  <c r="AG34" i="5"/>
  <c r="X34" i="5"/>
  <c r="U34" i="5"/>
  <c r="T34" i="5"/>
  <c r="R34" i="5"/>
  <c r="O34" i="5"/>
  <c r="N34" i="5"/>
  <c r="L34" i="5"/>
  <c r="I34" i="5"/>
  <c r="H34" i="5"/>
  <c r="F34" i="5"/>
  <c r="C34" i="5"/>
  <c r="B34" i="5"/>
  <c r="AG33" i="5"/>
  <c r="X33" i="5"/>
  <c r="U33" i="5"/>
  <c r="T33" i="5"/>
  <c r="R33" i="5"/>
  <c r="O33" i="5"/>
  <c r="N33" i="5"/>
  <c r="L33" i="5"/>
  <c r="I33" i="5"/>
  <c r="H33" i="5"/>
  <c r="F33" i="5"/>
  <c r="C33" i="5"/>
  <c r="B33" i="5"/>
  <c r="X31" i="5"/>
  <c r="U31" i="5"/>
  <c r="T31" i="5"/>
  <c r="R31" i="5"/>
  <c r="O31" i="5"/>
  <c r="N31" i="5"/>
  <c r="L31" i="5"/>
  <c r="I31" i="5"/>
  <c r="H31" i="5"/>
  <c r="F31" i="5"/>
  <c r="C31" i="5"/>
  <c r="B31" i="5"/>
  <c r="X30" i="5"/>
  <c r="U30" i="5"/>
  <c r="T30" i="5"/>
  <c r="R30" i="5"/>
  <c r="O30" i="5"/>
  <c r="N30" i="5"/>
  <c r="L30" i="5"/>
  <c r="I30" i="5"/>
  <c r="H30" i="5"/>
  <c r="F30" i="5"/>
  <c r="C30" i="5"/>
  <c r="B30" i="5"/>
  <c r="X28" i="5"/>
  <c r="U28" i="5"/>
  <c r="T28" i="5"/>
  <c r="R28" i="5"/>
  <c r="O28" i="5"/>
  <c r="N28" i="5"/>
  <c r="L28" i="5"/>
  <c r="I28" i="5"/>
  <c r="H28" i="5"/>
  <c r="F28" i="5"/>
  <c r="C28" i="5"/>
  <c r="B28" i="5"/>
  <c r="X27" i="5"/>
  <c r="U27" i="5"/>
  <c r="T27" i="5"/>
  <c r="V27" i="5" s="1"/>
  <c r="R27" i="5"/>
  <c r="O27" i="5"/>
  <c r="N27" i="5"/>
  <c r="L27" i="5"/>
  <c r="I27" i="5"/>
  <c r="H27" i="5"/>
  <c r="F27" i="5"/>
  <c r="C27" i="5"/>
  <c r="B27" i="5"/>
  <c r="X26" i="5"/>
  <c r="U26" i="5"/>
  <c r="T26" i="5"/>
  <c r="R26" i="5"/>
  <c r="O26" i="5"/>
  <c r="N26" i="5"/>
  <c r="L26" i="5"/>
  <c r="I26" i="5"/>
  <c r="H26" i="5"/>
  <c r="F26" i="5"/>
  <c r="C26" i="5"/>
  <c r="B26" i="5"/>
  <c r="V25" i="5"/>
  <c r="P25" i="5"/>
  <c r="L25" i="5"/>
  <c r="I25" i="5"/>
  <c r="H25" i="5"/>
  <c r="F25" i="5"/>
  <c r="C25" i="5"/>
  <c r="B25" i="5"/>
  <c r="X24" i="5"/>
  <c r="U24" i="5"/>
  <c r="T24" i="5"/>
  <c r="R24" i="5"/>
  <c r="O24" i="5"/>
  <c r="N24" i="5"/>
  <c r="L24" i="5"/>
  <c r="I24" i="5"/>
  <c r="H24" i="5"/>
  <c r="F24" i="5"/>
  <c r="C24" i="5"/>
  <c r="B24" i="5"/>
  <c r="X23" i="5"/>
  <c r="U23" i="5"/>
  <c r="T23" i="5"/>
  <c r="R23" i="5"/>
  <c r="O23" i="5"/>
  <c r="N23" i="5"/>
  <c r="L23" i="5"/>
  <c r="I23" i="5"/>
  <c r="H23" i="5"/>
  <c r="F23" i="5"/>
  <c r="C23" i="5"/>
  <c r="B23" i="5"/>
  <c r="X22" i="5"/>
  <c r="U22" i="5"/>
  <c r="T22" i="5"/>
  <c r="R22" i="5"/>
  <c r="O22" i="5"/>
  <c r="N22" i="5"/>
  <c r="L22" i="5"/>
  <c r="I22" i="5"/>
  <c r="H22" i="5"/>
  <c r="F22" i="5"/>
  <c r="C22" i="5"/>
  <c r="B22" i="5"/>
  <c r="X21" i="5"/>
  <c r="U21" i="5"/>
  <c r="T21" i="5"/>
  <c r="R21" i="5"/>
  <c r="O21" i="5"/>
  <c r="N21" i="5"/>
  <c r="L21" i="5"/>
  <c r="I21" i="5"/>
  <c r="H21" i="5"/>
  <c r="F21" i="5"/>
  <c r="C21" i="5"/>
  <c r="B21" i="5"/>
  <c r="X20" i="5"/>
  <c r="U20" i="5"/>
  <c r="T20" i="5"/>
  <c r="R20" i="5"/>
  <c r="O20" i="5"/>
  <c r="N20" i="5"/>
  <c r="L20" i="5"/>
  <c r="I20" i="5"/>
  <c r="H20" i="5"/>
  <c r="F20" i="5"/>
  <c r="C20" i="5"/>
  <c r="B20" i="5"/>
  <c r="X19" i="5"/>
  <c r="U19" i="5"/>
  <c r="T19" i="5"/>
  <c r="R19" i="5"/>
  <c r="O19" i="5"/>
  <c r="N19" i="5"/>
  <c r="L19" i="5"/>
  <c r="I19" i="5"/>
  <c r="H19" i="5"/>
  <c r="F19" i="5"/>
  <c r="C19" i="5"/>
  <c r="B19" i="5"/>
  <c r="X18" i="5"/>
  <c r="U18" i="5"/>
  <c r="T18" i="5"/>
  <c r="R18" i="5"/>
  <c r="O18" i="5"/>
  <c r="N18" i="5"/>
  <c r="L18" i="5"/>
  <c r="I18" i="5"/>
  <c r="H18" i="5"/>
  <c r="F18" i="5"/>
  <c r="C18" i="5"/>
  <c r="B18" i="5"/>
  <c r="X17" i="5"/>
  <c r="U17" i="5"/>
  <c r="T17" i="5"/>
  <c r="R17" i="5"/>
  <c r="O17" i="5"/>
  <c r="N17" i="5"/>
  <c r="L17" i="5"/>
  <c r="I17" i="5"/>
  <c r="H17" i="5"/>
  <c r="F17" i="5"/>
  <c r="C17" i="5"/>
  <c r="B17" i="5"/>
  <c r="X16" i="5"/>
  <c r="U16" i="5"/>
  <c r="T16" i="5"/>
  <c r="R16" i="5"/>
  <c r="O16" i="5"/>
  <c r="N16" i="5"/>
  <c r="L16" i="5"/>
  <c r="I16" i="5"/>
  <c r="H16" i="5"/>
  <c r="F16" i="5"/>
  <c r="C16" i="5"/>
  <c r="B16" i="5"/>
  <c r="X15" i="5"/>
  <c r="U15" i="5"/>
  <c r="T15" i="5"/>
  <c r="R15" i="5"/>
  <c r="O15" i="5"/>
  <c r="N15" i="5"/>
  <c r="L15" i="5"/>
  <c r="I15" i="5"/>
  <c r="H15" i="5"/>
  <c r="F15" i="5"/>
  <c r="C15" i="5"/>
  <c r="B15" i="5"/>
  <c r="X14" i="5"/>
  <c r="U14" i="5"/>
  <c r="T14" i="5"/>
  <c r="R14" i="5"/>
  <c r="O14" i="5"/>
  <c r="N14" i="5"/>
  <c r="L14" i="5"/>
  <c r="I14" i="5"/>
  <c r="H14" i="5"/>
  <c r="F14" i="5"/>
  <c r="C14" i="5"/>
  <c r="B14" i="5"/>
  <c r="X13" i="5"/>
  <c r="U13" i="5"/>
  <c r="T13" i="5"/>
  <c r="R13" i="5"/>
  <c r="O13" i="5"/>
  <c r="N13" i="5"/>
  <c r="L13" i="5"/>
  <c r="I13" i="5"/>
  <c r="H13" i="5"/>
  <c r="F13" i="5"/>
  <c r="C13" i="5"/>
  <c r="B13" i="5"/>
  <c r="X12" i="5"/>
  <c r="U12" i="5"/>
  <c r="T12" i="5"/>
  <c r="R12" i="5"/>
  <c r="O12" i="5"/>
  <c r="N12" i="5"/>
  <c r="L12" i="5"/>
  <c r="I12" i="5"/>
  <c r="H12" i="5"/>
  <c r="F12" i="5"/>
  <c r="C12" i="5"/>
  <c r="B12" i="5"/>
  <c r="X11" i="5"/>
  <c r="U11" i="5"/>
  <c r="T11" i="5"/>
  <c r="R11" i="5"/>
  <c r="O11" i="5"/>
  <c r="N11" i="5"/>
  <c r="L11" i="5"/>
  <c r="I11" i="5"/>
  <c r="H11" i="5"/>
  <c r="F11" i="5"/>
  <c r="C11" i="5"/>
  <c r="B11" i="5"/>
  <c r="X10" i="5"/>
  <c r="U10" i="5"/>
  <c r="T10" i="5"/>
  <c r="R10" i="5"/>
  <c r="O10" i="5"/>
  <c r="N10" i="5"/>
  <c r="L10" i="5"/>
  <c r="I10" i="5"/>
  <c r="H10" i="5"/>
  <c r="F10" i="5"/>
  <c r="C10" i="5"/>
  <c r="B10" i="5"/>
  <c r="X9" i="5"/>
  <c r="U9" i="5"/>
  <c r="T9" i="5"/>
  <c r="R9" i="5"/>
  <c r="O9" i="5"/>
  <c r="N9" i="5"/>
  <c r="L9" i="5"/>
  <c r="I9" i="5"/>
  <c r="H9" i="5"/>
  <c r="F9" i="5"/>
  <c r="C9" i="5"/>
  <c r="B9" i="5"/>
  <c r="X8" i="5"/>
  <c r="U8" i="5"/>
  <c r="T8" i="5"/>
  <c r="R8" i="5"/>
  <c r="O8" i="5"/>
  <c r="N8" i="5"/>
  <c r="L8" i="5"/>
  <c r="I8" i="5"/>
  <c r="H8" i="5"/>
  <c r="F8" i="5"/>
  <c r="C8" i="5"/>
  <c r="B8" i="5"/>
  <c r="J33" i="5" l="1"/>
  <c r="P23" i="5"/>
  <c r="P31" i="5"/>
  <c r="D35" i="5"/>
  <c r="J36" i="5"/>
  <c r="P37" i="5"/>
  <c r="S37" i="5" s="1"/>
  <c r="J24" i="5"/>
  <c r="M24" i="5" s="1"/>
  <c r="V44" i="5"/>
  <c r="Y44" i="5" s="1"/>
  <c r="P8" i="5"/>
  <c r="P10" i="5"/>
  <c r="P12" i="5"/>
  <c r="P14" i="5"/>
  <c r="V34" i="5"/>
  <c r="Y34" i="5" s="1"/>
  <c r="V45" i="5"/>
  <c r="Y45" i="5" s="1"/>
  <c r="V33" i="5"/>
  <c r="Y33" i="5" s="1"/>
  <c r="V17" i="5"/>
  <c r="Y17" i="5" s="1"/>
  <c r="V19" i="5"/>
  <c r="V21" i="5"/>
  <c r="J35" i="5"/>
  <c r="P36" i="5"/>
  <c r="S36" i="5" s="1"/>
  <c r="V37" i="5"/>
  <c r="D12" i="5"/>
  <c r="G12" i="5" s="1"/>
  <c r="D18" i="5"/>
  <c r="G18" i="5" s="1"/>
  <c r="D22" i="5"/>
  <c r="G22" i="5" s="1"/>
  <c r="J34" i="5"/>
  <c r="V36" i="5"/>
  <c r="J19" i="5"/>
  <c r="J21" i="5"/>
  <c r="M21" i="5" s="1"/>
  <c r="V39" i="5"/>
  <c r="Y39" i="5" s="1"/>
  <c r="V43" i="5"/>
  <c r="Y43" i="5" s="1"/>
  <c r="V51" i="5"/>
  <c r="Y51" i="5" s="1"/>
  <c r="J39" i="5"/>
  <c r="M39" i="5" s="1"/>
  <c r="AA9" i="5"/>
  <c r="AA13" i="5"/>
  <c r="AA19" i="5"/>
  <c r="D21" i="5"/>
  <c r="G21" i="5" s="1"/>
  <c r="V61" i="5"/>
  <c r="Y61" i="5" s="1"/>
  <c r="AD13" i="5"/>
  <c r="AD17" i="5"/>
  <c r="V53" i="5"/>
  <c r="Y53" i="5" s="1"/>
  <c r="V62" i="5"/>
  <c r="V46" i="5"/>
  <c r="Y46" i="5" s="1"/>
  <c r="AA12" i="5"/>
  <c r="AA14" i="5"/>
  <c r="V57" i="5"/>
  <c r="Y57" i="5" s="1"/>
  <c r="V38" i="5"/>
  <c r="Y38" i="5" s="1"/>
  <c r="J8" i="5"/>
  <c r="M8" i="5" s="1"/>
  <c r="J10" i="5"/>
  <c r="M10" i="5" s="1"/>
  <c r="J12" i="5"/>
  <c r="J14" i="5"/>
  <c r="M14" i="5" s="1"/>
  <c r="J16" i="5"/>
  <c r="J30" i="5"/>
  <c r="M30" i="5" s="1"/>
  <c r="V59" i="5"/>
  <c r="Y59" i="5" s="1"/>
  <c r="V13" i="5"/>
  <c r="Y13" i="5" s="1"/>
  <c r="V24" i="5"/>
  <c r="Y24" i="5" s="1"/>
  <c r="P19" i="5"/>
  <c r="S19" i="5" s="1"/>
  <c r="J22" i="5"/>
  <c r="D23" i="5"/>
  <c r="G23" i="5" s="1"/>
  <c r="J38" i="5"/>
  <c r="P22" i="5"/>
  <c r="S22" i="5" s="1"/>
  <c r="J31" i="5"/>
  <c r="M31" i="5" s="1"/>
  <c r="AA39" i="5"/>
  <c r="Z8" i="5"/>
  <c r="Z14" i="5"/>
  <c r="AA36" i="5"/>
  <c r="V23" i="5"/>
  <c r="Y23" i="5" s="1"/>
  <c r="P39" i="5"/>
  <c r="P38" i="5"/>
  <c r="S38" i="5" s="1"/>
  <c r="AD33" i="5"/>
  <c r="U40" i="5"/>
  <c r="Z38" i="5"/>
  <c r="AH38" i="5" s="1"/>
  <c r="P34" i="5"/>
  <c r="S34" i="5" s="1"/>
  <c r="AA35" i="5"/>
  <c r="V35" i="5"/>
  <c r="Y35" i="5" s="1"/>
  <c r="AA38" i="5"/>
  <c r="D39" i="5"/>
  <c r="G39" i="5" s="1"/>
  <c r="O40" i="5"/>
  <c r="V50" i="5"/>
  <c r="Y50" i="5" s="1"/>
  <c r="P15" i="5"/>
  <c r="S15" i="5" s="1"/>
  <c r="P17" i="5"/>
  <c r="S17" i="5" s="1"/>
  <c r="P21" i="5"/>
  <c r="S21" i="5" s="1"/>
  <c r="Z39" i="5"/>
  <c r="Z19" i="5"/>
  <c r="Z21" i="5"/>
  <c r="H40" i="5"/>
  <c r="T29" i="5"/>
  <c r="T32" i="5" s="1"/>
  <c r="P18" i="5"/>
  <c r="S18" i="5" s="1"/>
  <c r="P20" i="5"/>
  <c r="S20" i="5" s="1"/>
  <c r="V26" i="5"/>
  <c r="Y26" i="5" s="1"/>
  <c r="V28" i="5"/>
  <c r="Y28" i="5" s="1"/>
  <c r="V31" i="5"/>
  <c r="D34" i="5"/>
  <c r="G34" i="5" s="1"/>
  <c r="Z37" i="5"/>
  <c r="AD28" i="5"/>
  <c r="AA34" i="5"/>
  <c r="P27" i="5"/>
  <c r="S27" i="5" s="1"/>
  <c r="AD34" i="5"/>
  <c r="AD37" i="5"/>
  <c r="V8" i="5"/>
  <c r="V12" i="5"/>
  <c r="Y12" i="5" s="1"/>
  <c r="V14" i="5"/>
  <c r="Y14" i="5" s="1"/>
  <c r="V16" i="5"/>
  <c r="Y16" i="5" s="1"/>
  <c r="V20" i="5"/>
  <c r="Y20" i="5" s="1"/>
  <c r="AA22" i="5"/>
  <c r="D30" i="5"/>
  <c r="G30" i="5" s="1"/>
  <c r="D33" i="5"/>
  <c r="D36" i="5"/>
  <c r="J37" i="5"/>
  <c r="M37" i="5" s="1"/>
  <c r="Y37" i="5"/>
  <c r="M38" i="5"/>
  <c r="L40" i="5"/>
  <c r="AB19" i="5"/>
  <c r="AD27" i="5"/>
  <c r="P28" i="5"/>
  <c r="S28" i="5" s="1"/>
  <c r="V30" i="5"/>
  <c r="AD15" i="5"/>
  <c r="D26" i="5"/>
  <c r="G26" i="5" s="1"/>
  <c r="AD23" i="5"/>
  <c r="Z31" i="5"/>
  <c r="D20" i="5"/>
  <c r="G20" i="5" s="1"/>
  <c r="J26" i="5"/>
  <c r="M26" i="5" s="1"/>
  <c r="AD12" i="5"/>
  <c r="P13" i="5"/>
  <c r="S13" i="5" s="1"/>
  <c r="AD22" i="5"/>
  <c r="Z27" i="5"/>
  <c r="D27" i="5"/>
  <c r="G27" i="5" s="1"/>
  <c r="J13" i="5"/>
  <c r="M13" i="5" s="1"/>
  <c r="Z28" i="5"/>
  <c r="D16" i="5"/>
  <c r="V18" i="5"/>
  <c r="Y18" i="5" s="1"/>
  <c r="P24" i="5"/>
  <c r="S24" i="5" s="1"/>
  <c r="AD26" i="5"/>
  <c r="P30" i="5"/>
  <c r="S30" i="5" s="1"/>
  <c r="J18" i="5"/>
  <c r="M18" i="5" s="1"/>
  <c r="J20" i="5"/>
  <c r="M20" i="5" s="1"/>
  <c r="AA24" i="5"/>
  <c r="D15" i="5"/>
  <c r="G15" i="5" s="1"/>
  <c r="AA30" i="5"/>
  <c r="V52" i="5"/>
  <c r="Y52" i="5" s="1"/>
  <c r="V60" i="5"/>
  <c r="Y60" i="5" s="1"/>
  <c r="X63" i="5"/>
  <c r="U63" i="5"/>
  <c r="T63" i="5"/>
  <c r="V10" i="5"/>
  <c r="Y10" i="5" s="1"/>
  <c r="G16" i="5"/>
  <c r="J17" i="5"/>
  <c r="P26" i="5"/>
  <c r="S26" i="5" s="1"/>
  <c r="J28" i="5"/>
  <c r="M28" i="5" s="1"/>
  <c r="Z30" i="5"/>
  <c r="X40" i="5"/>
  <c r="P35" i="5"/>
  <c r="S35" i="5" s="1"/>
  <c r="F29" i="5"/>
  <c r="F32" i="5" s="1"/>
  <c r="P11" i="5"/>
  <c r="S11" i="5" s="1"/>
  <c r="AA18" i="5"/>
  <c r="J23" i="5"/>
  <c r="M23" i="5" s="1"/>
  <c r="AA26" i="5"/>
  <c r="T40" i="5"/>
  <c r="H29" i="5"/>
  <c r="H32" i="5" s="1"/>
  <c r="Z11" i="5"/>
  <c r="V22" i="5"/>
  <c r="Y22" i="5" s="1"/>
  <c r="D24" i="5"/>
  <c r="G24" i="5" s="1"/>
  <c r="J27" i="5"/>
  <c r="M27" i="5" s="1"/>
  <c r="Y27" i="5"/>
  <c r="AD31" i="5"/>
  <c r="N40" i="5"/>
  <c r="AD35" i="5"/>
  <c r="Z16" i="5"/>
  <c r="Z25" i="5"/>
  <c r="L29" i="5"/>
  <c r="L32" i="5" s="1"/>
  <c r="Z10" i="5"/>
  <c r="D14" i="5"/>
  <c r="S14" i="5"/>
  <c r="P16" i="5"/>
  <c r="S16" i="5" s="1"/>
  <c r="AD21" i="5"/>
  <c r="AA28" i="5"/>
  <c r="R40" i="5"/>
  <c r="AA10" i="5"/>
  <c r="D13" i="5"/>
  <c r="AA17" i="5"/>
  <c r="AA20" i="5"/>
  <c r="D28" i="5"/>
  <c r="G28" i="5" s="1"/>
  <c r="AA33" i="5"/>
  <c r="Z36" i="5"/>
  <c r="AB36" i="5" s="1"/>
  <c r="AA37" i="5"/>
  <c r="G36" i="5"/>
  <c r="D10" i="5"/>
  <c r="I29" i="5"/>
  <c r="I32" i="5" s="1"/>
  <c r="AA16" i="5"/>
  <c r="Y21" i="5"/>
  <c r="Y30" i="5"/>
  <c r="M64" i="5"/>
  <c r="M36" i="5"/>
  <c r="M34" i="5"/>
  <c r="V41" i="5"/>
  <c r="Y41" i="5" s="1"/>
  <c r="V56" i="5"/>
  <c r="Y56" i="5" s="1"/>
  <c r="V55" i="5"/>
  <c r="Y55" i="5" s="1"/>
  <c r="V47" i="5"/>
  <c r="Y47" i="5" s="1"/>
  <c r="V42" i="5"/>
  <c r="V58" i="5"/>
  <c r="V49" i="5"/>
  <c r="Y49" i="5" s="1"/>
  <c r="M42" i="5"/>
  <c r="Y54" i="5"/>
  <c r="Y48" i="5"/>
  <c r="Y62" i="5"/>
  <c r="N29" i="5"/>
  <c r="N32" i="5" s="1"/>
  <c r="AD14" i="5"/>
  <c r="Z18" i="5"/>
  <c r="G33" i="5"/>
  <c r="M35" i="5"/>
  <c r="S8" i="5"/>
  <c r="B29" i="5"/>
  <c r="B32" i="5" s="1"/>
  <c r="C29" i="5"/>
  <c r="C32" i="5" s="1"/>
  <c r="O29" i="5"/>
  <c r="O32" i="5" s="1"/>
  <c r="M12" i="5"/>
  <c r="Z12" i="5"/>
  <c r="AB12" i="5" s="1"/>
  <c r="AE12" i="5" s="1"/>
  <c r="J15" i="5"/>
  <c r="V15" i="5"/>
  <c r="Z24" i="5"/>
  <c r="AA25" i="5"/>
  <c r="D25" i="5"/>
  <c r="J43" i="5"/>
  <c r="X29" i="5"/>
  <c r="X32" i="5" s="1"/>
  <c r="AA11" i="5"/>
  <c r="S10" i="5"/>
  <c r="M16" i="5"/>
  <c r="Y19" i="5"/>
  <c r="M22" i="5"/>
  <c r="AA31" i="5"/>
  <c r="D31" i="5"/>
  <c r="G35" i="5"/>
  <c r="R29" i="5"/>
  <c r="R32" i="5" s="1"/>
  <c r="Y8" i="5"/>
  <c r="U29" i="5"/>
  <c r="U32" i="5" s="1"/>
  <c r="G10" i="5"/>
  <c r="AD16" i="5"/>
  <c r="M17" i="5"/>
  <c r="M33" i="5"/>
  <c r="S12" i="5"/>
  <c r="D8" i="5"/>
  <c r="AD8" i="5"/>
  <c r="J11" i="5"/>
  <c r="V11" i="5"/>
  <c r="G13" i="5"/>
  <c r="AA15" i="5"/>
  <c r="D17" i="5"/>
  <c r="M19" i="5"/>
  <c r="AD20" i="5"/>
  <c r="Z22" i="5"/>
  <c r="AA23" i="5"/>
  <c r="S23" i="5"/>
  <c r="Y36" i="5"/>
  <c r="S39" i="5"/>
  <c r="J9" i="5"/>
  <c r="M9" i="5" s="1"/>
  <c r="Z9" i="5"/>
  <c r="D11" i="5"/>
  <c r="G14" i="5"/>
  <c r="Z17" i="5"/>
  <c r="D19" i="5"/>
  <c r="G19" i="5" s="1"/>
  <c r="J25" i="5"/>
  <c r="P33" i="5"/>
  <c r="D37" i="5"/>
  <c r="I40" i="5"/>
  <c r="AD36" i="5"/>
  <c r="D38" i="5"/>
  <c r="G38" i="5" s="1"/>
  <c r="B40" i="5"/>
  <c r="AA8" i="5"/>
  <c r="D9" i="5"/>
  <c r="AD11" i="5"/>
  <c r="Z15" i="5"/>
  <c r="AD19" i="5"/>
  <c r="Z23" i="5"/>
  <c r="AD25" i="5"/>
  <c r="Z33" i="5"/>
  <c r="C40" i="5"/>
  <c r="AD10" i="5"/>
  <c r="AD18" i="5"/>
  <c r="Z34" i="5"/>
  <c r="AD38" i="5"/>
  <c r="V9" i="5"/>
  <c r="AD9" i="5"/>
  <c r="Z13" i="5"/>
  <c r="Z35" i="5"/>
  <c r="AD39" i="5"/>
  <c r="Z20" i="5"/>
  <c r="AA21" i="5"/>
  <c r="AD24" i="5"/>
  <c r="Z26" i="5"/>
  <c r="AA27" i="5"/>
  <c r="AD30" i="5"/>
  <c r="F40" i="5"/>
  <c r="P9" i="5"/>
  <c r="AB16" i="5" l="1"/>
  <c r="AE19" i="5"/>
  <c r="AB39" i="5"/>
  <c r="AE39" i="5" s="1"/>
  <c r="V40" i="5"/>
  <c r="AB38" i="5"/>
  <c r="AF38" i="5" s="1"/>
  <c r="AB17" i="5"/>
  <c r="AF17" i="5" s="1"/>
  <c r="AB22" i="5"/>
  <c r="AF22" i="5" s="1"/>
  <c r="AB21" i="5"/>
  <c r="AF21" i="5" s="1"/>
  <c r="AB37" i="5"/>
  <c r="AE37" i="5" s="1"/>
  <c r="AH37" i="5"/>
  <c r="AB18" i="5"/>
  <c r="AE18" i="5" s="1"/>
  <c r="P40" i="5"/>
  <c r="S40" i="5" s="1"/>
  <c r="AB14" i="5"/>
  <c r="AF14" i="5" s="1"/>
  <c r="AB27" i="5"/>
  <c r="AE27" i="5" s="1"/>
  <c r="AB13" i="5"/>
  <c r="AF13" i="5" s="1"/>
  <c r="AB8" i="5"/>
  <c r="AF8" i="5" s="1"/>
  <c r="AB24" i="5"/>
  <c r="AE24" i="5" s="1"/>
  <c r="AH39" i="5"/>
  <c r="AB28" i="5"/>
  <c r="AF28" i="5" s="1"/>
  <c r="AB25" i="5"/>
  <c r="AE25" i="5" s="1"/>
  <c r="AB26" i="5"/>
  <c r="AE26" i="5" s="1"/>
  <c r="AE36" i="5"/>
  <c r="AH36" i="5"/>
  <c r="AA40" i="5"/>
  <c r="T64" i="5"/>
  <c r="X64" i="5"/>
  <c r="U64" i="5"/>
  <c r="AE16" i="5"/>
  <c r="AB31" i="5"/>
  <c r="AF31" i="5" s="1"/>
  <c r="AB23" i="5"/>
  <c r="AF23" i="5" s="1"/>
  <c r="AB30" i="5"/>
  <c r="AE30" i="5" s="1"/>
  <c r="V63" i="5"/>
  <c r="Y63" i="5" s="1"/>
  <c r="AA29" i="5"/>
  <c r="AA32" i="5" s="1"/>
  <c r="AB10" i="5"/>
  <c r="AE10" i="5" s="1"/>
  <c r="AB20" i="5"/>
  <c r="AE20" i="5" s="1"/>
  <c r="AE38" i="5"/>
  <c r="Y58" i="5"/>
  <c r="Y42" i="5"/>
  <c r="M43" i="5"/>
  <c r="AD29" i="5"/>
  <c r="AD32" i="5" s="1"/>
  <c r="D29" i="5"/>
  <c r="G9" i="5"/>
  <c r="AF16" i="5"/>
  <c r="AF19" i="5"/>
  <c r="Y9" i="5"/>
  <c r="V29" i="5"/>
  <c r="S33" i="5"/>
  <c r="Z29" i="5"/>
  <c r="Z32" i="5" s="1"/>
  <c r="AB9" i="5"/>
  <c r="AE9" i="5" s="1"/>
  <c r="AB11" i="5"/>
  <c r="AE11" i="5" s="1"/>
  <c r="G37" i="5"/>
  <c r="P29" i="5"/>
  <c r="S9" i="5"/>
  <c r="AB33" i="5"/>
  <c r="AH33" i="5"/>
  <c r="Z40" i="5"/>
  <c r="D40" i="5"/>
  <c r="G40" i="5" s="1"/>
  <c r="J29" i="5"/>
  <c r="Y15" i="5"/>
  <c r="G8" i="5"/>
  <c r="Y11" i="5"/>
  <c r="G31" i="5"/>
  <c r="AD40" i="5"/>
  <c r="AF36" i="5"/>
  <c r="M15" i="5"/>
  <c r="AF18" i="5"/>
  <c r="AB34" i="5"/>
  <c r="AH34" i="5"/>
  <c r="M11" i="5"/>
  <c r="G11" i="5"/>
  <c r="Y40" i="5"/>
  <c r="M25" i="5"/>
  <c r="G25" i="5"/>
  <c r="G17" i="5"/>
  <c r="AF39" i="5"/>
  <c r="AF10" i="5"/>
  <c r="AB35" i="5"/>
  <c r="AH35" i="5"/>
  <c r="AB15" i="5"/>
  <c r="J40" i="5"/>
  <c r="AF12" i="5"/>
  <c r="AE17" i="5" l="1"/>
  <c r="AE23" i="5"/>
  <c r="AE21" i="5"/>
  <c r="AE22" i="5"/>
  <c r="AF24" i="5"/>
  <c r="AF37" i="5"/>
  <c r="AE14" i="5"/>
  <c r="AF27" i="5"/>
  <c r="AE8" i="5"/>
  <c r="AF25" i="5"/>
  <c r="AE13" i="5"/>
  <c r="AF26" i="5"/>
  <c r="AE31" i="5"/>
  <c r="AE28" i="5"/>
  <c r="V64" i="5"/>
  <c r="Y64" i="5" s="1"/>
  <c r="AF20" i="5"/>
  <c r="AF30" i="5"/>
  <c r="G29" i="5"/>
  <c r="AF15" i="5"/>
  <c r="AE15" i="5"/>
  <c r="M29" i="5"/>
  <c r="J32" i="5"/>
  <c r="K29" i="5" s="1"/>
  <c r="P32" i="5"/>
  <c r="V32" i="5"/>
  <c r="S29" i="5"/>
  <c r="M40" i="5"/>
  <c r="AF35" i="5"/>
  <c r="AE35" i="5"/>
  <c r="AF9" i="5"/>
  <c r="AB29" i="5"/>
  <c r="AF34" i="5"/>
  <c r="AE34" i="5"/>
  <c r="AB40" i="5"/>
  <c r="AH40" i="5"/>
  <c r="AF11" i="5"/>
  <c r="D32" i="5"/>
  <c r="Y29" i="5"/>
  <c r="AF33" i="5"/>
  <c r="AE33" i="5"/>
  <c r="W62" i="5" l="1"/>
  <c r="W44" i="5"/>
  <c r="W61" i="5"/>
  <c r="W54" i="5"/>
  <c r="W46" i="5"/>
  <c r="W50" i="5"/>
  <c r="W53" i="5"/>
  <c r="W52" i="5"/>
  <c r="W59" i="5"/>
  <c r="W48" i="5"/>
  <c r="W57" i="5"/>
  <c r="W60" i="5"/>
  <c r="W51" i="5"/>
  <c r="W43" i="5"/>
  <c r="W45" i="5"/>
  <c r="W42" i="5"/>
  <c r="W56" i="5"/>
  <c r="W41" i="5"/>
  <c r="W49" i="5"/>
  <c r="W63" i="5"/>
  <c r="W55" i="5"/>
  <c r="W58" i="5"/>
  <c r="W64" i="5"/>
  <c r="W47" i="5"/>
  <c r="K41" i="5"/>
  <c r="K64" i="5"/>
  <c r="K47" i="5"/>
  <c r="K42" i="5"/>
  <c r="K51" i="5"/>
  <c r="K50" i="5"/>
  <c r="K44" i="5"/>
  <c r="K45" i="5"/>
  <c r="K46" i="5"/>
  <c r="K54" i="5"/>
  <c r="K55" i="5"/>
  <c r="K48" i="5"/>
  <c r="K49" i="5"/>
  <c r="K61" i="5"/>
  <c r="K59" i="5"/>
  <c r="K52" i="5"/>
  <c r="K53" i="5"/>
  <c r="K58" i="5"/>
  <c r="K63" i="5"/>
  <c r="K56" i="5"/>
  <c r="K57" i="5"/>
  <c r="K62" i="5"/>
  <c r="K60" i="5"/>
  <c r="K43" i="5"/>
  <c r="E29" i="5"/>
  <c r="E40" i="5"/>
  <c r="AF40" i="5"/>
  <c r="W37" i="5"/>
  <c r="W32" i="5"/>
  <c r="W21" i="5"/>
  <c r="W27" i="5"/>
  <c r="W23" i="5"/>
  <c r="W22" i="5"/>
  <c r="W33" i="5"/>
  <c r="W36" i="5"/>
  <c r="W8" i="5"/>
  <c r="W28" i="5"/>
  <c r="W17" i="5"/>
  <c r="W14" i="5"/>
  <c r="W24" i="5"/>
  <c r="W12" i="5"/>
  <c r="W16" i="5"/>
  <c r="W18" i="5"/>
  <c r="W10" i="5"/>
  <c r="W34" i="5"/>
  <c r="W19" i="5"/>
  <c r="W38" i="5"/>
  <c r="W26" i="5"/>
  <c r="W20" i="5"/>
  <c r="W13" i="5"/>
  <c r="W30" i="5"/>
  <c r="W39" i="5"/>
  <c r="W35" i="5"/>
  <c r="W40" i="5"/>
  <c r="W15" i="5"/>
  <c r="W11" i="5"/>
  <c r="Y32" i="5"/>
  <c r="W9" i="5"/>
  <c r="W29" i="5"/>
  <c r="AF29" i="5"/>
  <c r="AB32" i="5"/>
  <c r="Q19" i="5"/>
  <c r="Q32" i="5"/>
  <c r="Q15" i="5"/>
  <c r="Q21" i="5"/>
  <c r="Q22" i="5"/>
  <c r="Q26" i="5"/>
  <c r="Q17" i="5"/>
  <c r="Q10" i="5"/>
  <c r="Q39" i="5"/>
  <c r="Q36" i="5"/>
  <c r="Q23" i="5"/>
  <c r="Q38" i="5"/>
  <c r="Q27" i="5"/>
  <c r="Q35" i="5"/>
  <c r="Q11" i="5"/>
  <c r="Q37" i="5"/>
  <c r="Q28" i="5"/>
  <c r="Q8" i="5"/>
  <c r="Q16" i="5"/>
  <c r="Q18" i="5"/>
  <c r="Q24" i="5"/>
  <c r="Q13" i="5"/>
  <c r="Q30" i="5"/>
  <c r="Q34" i="5"/>
  <c r="Q20" i="5"/>
  <c r="Q12" i="5"/>
  <c r="Q14" i="5"/>
  <c r="Q33" i="5"/>
  <c r="S32" i="5"/>
  <c r="Q40" i="5"/>
  <c r="Q9" i="5"/>
  <c r="Q29" i="5"/>
  <c r="AE29" i="5"/>
  <c r="E32" i="5"/>
  <c r="E39" i="5"/>
  <c r="E15" i="5"/>
  <c r="E28" i="5"/>
  <c r="E16" i="5"/>
  <c r="E14" i="5"/>
  <c r="E30" i="5"/>
  <c r="E18" i="5"/>
  <c r="E27" i="5"/>
  <c r="E23" i="5"/>
  <c r="E12" i="5"/>
  <c r="E20" i="5"/>
  <c r="E13" i="5"/>
  <c r="E36" i="5"/>
  <c r="E34" i="5"/>
  <c r="E21" i="5"/>
  <c r="E24" i="5"/>
  <c r="E10" i="5"/>
  <c r="E22" i="5"/>
  <c r="E33" i="5"/>
  <c r="E26" i="5"/>
  <c r="E35" i="5"/>
  <c r="E11" i="5"/>
  <c r="E25" i="5"/>
  <c r="E38" i="5"/>
  <c r="E8" i="5"/>
  <c r="E19" i="5"/>
  <c r="E37" i="5"/>
  <c r="E17" i="5"/>
  <c r="E9" i="5"/>
  <c r="E31" i="5"/>
  <c r="G32" i="5"/>
  <c r="K37" i="5"/>
  <c r="K32" i="5"/>
  <c r="K31" i="5"/>
  <c r="K8" i="5"/>
  <c r="K18" i="5"/>
  <c r="K20" i="5"/>
  <c r="K38" i="5"/>
  <c r="K24" i="5"/>
  <c r="K13" i="5"/>
  <c r="K10" i="5"/>
  <c r="K14" i="5"/>
  <c r="K23" i="5"/>
  <c r="K19" i="5"/>
  <c r="K39" i="5"/>
  <c r="K28" i="5"/>
  <c r="K27" i="5"/>
  <c r="K16" i="5"/>
  <c r="K22" i="5"/>
  <c r="K34" i="5"/>
  <c r="K21" i="5"/>
  <c r="K33" i="5"/>
  <c r="K36" i="5"/>
  <c r="K17" i="5"/>
  <c r="K26" i="5"/>
  <c r="K30" i="5"/>
  <c r="K12" i="5"/>
  <c r="K35" i="5"/>
  <c r="K25" i="5"/>
  <c r="M32" i="5"/>
  <c r="K15" i="5"/>
  <c r="K9" i="5"/>
  <c r="K11" i="5"/>
  <c r="AE40" i="5"/>
  <c r="K40" i="5"/>
  <c r="AC32" i="5" l="1"/>
  <c r="AF32" i="5"/>
  <c r="AC10" i="5"/>
  <c r="AC30" i="5"/>
  <c r="AC19" i="5"/>
  <c r="AC28" i="5"/>
  <c r="AC14" i="5"/>
  <c r="AC21" i="5"/>
  <c r="AC25" i="5"/>
  <c r="AC38" i="5"/>
  <c r="AC24" i="5"/>
  <c r="AC36" i="5"/>
  <c r="AC8" i="5"/>
  <c r="AC26" i="5"/>
  <c r="AC39" i="5"/>
  <c r="AC31" i="5"/>
  <c r="AC20" i="5"/>
  <c r="AC23" i="5"/>
  <c r="AC37" i="5"/>
  <c r="AC13" i="5"/>
  <c r="AC17" i="5"/>
  <c r="AC22" i="5"/>
  <c r="AC18" i="5"/>
  <c r="AC27" i="5"/>
  <c r="AC16" i="5"/>
  <c r="AC12" i="5"/>
  <c r="AC9" i="5"/>
  <c r="AC11" i="5"/>
  <c r="AC34" i="5"/>
  <c r="AC35" i="5"/>
  <c r="AE32" i="5"/>
  <c r="AC33" i="5"/>
  <c r="AC15" i="5"/>
  <c r="AC29" i="5"/>
  <c r="AC40" i="5"/>
  <c r="G340" i="20" l="1"/>
  <c r="G339" i="20"/>
  <c r="G338" i="20"/>
  <c r="G337" i="20"/>
  <c r="G336" i="20"/>
  <c r="G334" i="20"/>
  <c r="G333" i="20"/>
  <c r="G332" i="20"/>
  <c r="G331" i="20"/>
  <c r="G330" i="20"/>
  <c r="G329" i="20"/>
  <c r="G328" i="20"/>
  <c r="G327" i="20"/>
  <c r="G326" i="20"/>
  <c r="G324" i="20"/>
  <c r="G323" i="20"/>
  <c r="G322" i="20"/>
  <c r="G321" i="20"/>
  <c r="G320" i="20"/>
  <c r="G319" i="20"/>
  <c r="G318" i="20"/>
  <c r="G316" i="20"/>
  <c r="G315" i="20"/>
  <c r="G314" i="20"/>
  <c r="G313" i="20"/>
  <c r="G311" i="20"/>
  <c r="G310" i="20"/>
  <c r="G309" i="20"/>
  <c r="G308" i="20"/>
  <c r="G306" i="20"/>
  <c r="G305" i="20"/>
  <c r="G304" i="20"/>
  <c r="G303" i="20"/>
  <c r="G302" i="20"/>
  <c r="G299" i="20"/>
  <c r="G298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 s="1"/>
  <c r="G278" i="20"/>
  <c r="G277" i="20"/>
  <c r="G276" i="20"/>
  <c r="G275" i="20"/>
  <c r="G274" i="20"/>
  <c r="G273" i="20"/>
  <c r="G272" i="20" s="1"/>
  <c r="G271" i="20" s="1"/>
  <c r="G270" i="20"/>
  <c r="G268" i="20"/>
  <c r="G267" i="20"/>
  <c r="G266" i="20"/>
  <c r="G264" i="20"/>
  <c r="G261" i="20"/>
  <c r="G260" i="20"/>
  <c r="G259" i="20"/>
  <c r="G258" i="20"/>
  <c r="G257" i="20"/>
  <c r="G256" i="20"/>
  <c r="G255" i="20"/>
  <c r="G253" i="20"/>
  <c r="G252" i="20"/>
  <c r="G251" i="20"/>
  <c r="G249" i="20"/>
  <c r="G247" i="20"/>
  <c r="G246" i="20"/>
  <c r="G244" i="20"/>
  <c r="G243" i="20"/>
  <c r="G242" i="20"/>
  <c r="G241" i="20"/>
  <c r="G239" i="20"/>
  <c r="G238" i="20"/>
  <c r="G237" i="20"/>
  <c r="G236" i="20"/>
  <c r="G235" i="20"/>
  <c r="G234" i="20"/>
  <c r="G233" i="20"/>
  <c r="G232" i="20"/>
  <c r="G231" i="20"/>
  <c r="G230" i="20" s="1"/>
  <c r="G229" i="20" s="1"/>
  <c r="G228" i="20"/>
  <c r="G226" i="20"/>
  <c r="G225" i="20"/>
  <c r="G224" i="20"/>
  <c r="G223" i="20"/>
  <c r="G222" i="20"/>
  <c r="G217" i="20"/>
  <c r="G216" i="20"/>
  <c r="G215" i="20"/>
  <c r="G213" i="20"/>
  <c r="G212" i="20"/>
  <c r="G211" i="20"/>
  <c r="G210" i="20"/>
  <c r="G209" i="20"/>
  <c r="G208" i="20"/>
  <c r="G206" i="20"/>
  <c r="G205" i="20"/>
  <c r="G204" i="20" s="1"/>
  <c r="G203" i="20"/>
  <c r="G202" i="20"/>
  <c r="G201" i="20"/>
  <c r="G200" i="20"/>
  <c r="G198" i="20"/>
  <c r="G197" i="20"/>
  <c r="G195" i="20"/>
  <c r="G194" i="20"/>
  <c r="G192" i="20"/>
  <c r="G191" i="20"/>
  <c r="G190" i="20"/>
  <c r="G188" i="20"/>
  <c r="G187" i="20"/>
  <c r="G185" i="20"/>
  <c r="G184" i="20"/>
  <c r="G183" i="20"/>
  <c r="G181" i="20"/>
  <c r="G180" i="20"/>
  <c r="G179" i="20"/>
  <c r="G178" i="20"/>
  <c r="G177" i="20"/>
  <c r="G176" i="20"/>
  <c r="G175" i="20"/>
  <c r="G174" i="20"/>
  <c r="G173" i="20"/>
  <c r="G171" i="20"/>
  <c r="G170" i="20"/>
  <c r="G169" i="20"/>
  <c r="G168" i="20"/>
  <c r="G167" i="20"/>
  <c r="G166" i="20"/>
  <c r="G165" i="20"/>
  <c r="G162" i="20"/>
  <c r="G161" i="20"/>
  <c r="G160" i="20"/>
  <c r="G159" i="20"/>
  <c r="G158" i="20"/>
  <c r="G157" i="20"/>
  <c r="G156" i="20"/>
  <c r="G155" i="20"/>
  <c r="G152" i="20"/>
  <c r="G151" i="20"/>
  <c r="G150" i="20"/>
  <c r="G149" i="20"/>
  <c r="G147" i="20"/>
  <c r="G146" i="20"/>
  <c r="G145" i="20"/>
  <c r="G144" i="20"/>
  <c r="G143" i="20"/>
  <c r="G142" i="20"/>
  <c r="G141" i="20"/>
  <c r="G140" i="20"/>
  <c r="G138" i="20"/>
  <c r="G137" i="20"/>
  <c r="G136" i="20"/>
  <c r="G134" i="20"/>
  <c r="G133" i="20"/>
  <c r="G132" i="20"/>
  <c r="G131" i="20"/>
  <c r="G130" i="20"/>
  <c r="G129" i="20"/>
  <c r="G128" i="20"/>
  <c r="G126" i="20"/>
  <c r="G125" i="20"/>
  <c r="G123" i="20"/>
  <c r="G122" i="20"/>
  <c r="G121" i="20"/>
  <c r="G120" i="20"/>
  <c r="G119" i="20"/>
  <c r="G118" i="20"/>
  <c r="G117" i="20"/>
  <c r="G116" i="20"/>
  <c r="G114" i="20"/>
  <c r="G113" i="20"/>
  <c r="G110" i="20"/>
  <c r="G109" i="20"/>
  <c r="G108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0" i="20"/>
  <c r="G89" i="20"/>
  <c r="G88" i="20"/>
  <c r="G87" i="20"/>
  <c r="G85" i="20"/>
  <c r="G84" i="20"/>
  <c r="G83" i="20"/>
  <c r="G82" i="20"/>
  <c r="G81" i="20"/>
  <c r="G80" i="20"/>
  <c r="G79" i="20"/>
  <c r="G78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5" i="20"/>
  <c r="G44" i="20"/>
  <c r="G43" i="20"/>
  <c r="G42" i="20"/>
  <c r="G41" i="20"/>
  <c r="G39" i="20"/>
  <c r="G38" i="20"/>
  <c r="G33" i="20"/>
  <c r="G32" i="20" s="1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1" i="20"/>
  <c r="G10" i="20"/>
  <c r="G9" i="20"/>
  <c r="D340" i="20"/>
  <c r="D339" i="20"/>
  <c r="D338" i="20"/>
  <c r="D337" i="20"/>
  <c r="D336" i="20"/>
  <c r="D334" i="20"/>
  <c r="D333" i="20"/>
  <c r="D332" i="20"/>
  <c r="D331" i="20"/>
  <c r="D330" i="20"/>
  <c r="D329" i="20"/>
  <c r="D328" i="20"/>
  <c r="D327" i="20"/>
  <c r="D326" i="20"/>
  <c r="D324" i="20"/>
  <c r="D323" i="20"/>
  <c r="D322" i="20"/>
  <c r="D321" i="20"/>
  <c r="D320" i="20"/>
  <c r="D319" i="20"/>
  <c r="D318" i="20"/>
  <c r="D316" i="20"/>
  <c r="D315" i="20"/>
  <c r="D314" i="20"/>
  <c r="D313" i="20"/>
  <c r="D311" i="20"/>
  <c r="D310" i="20"/>
  <c r="D309" i="20"/>
  <c r="D308" i="20"/>
  <c r="D306" i="20"/>
  <c r="D305" i="20"/>
  <c r="D304" i="20"/>
  <c r="D303" i="20"/>
  <c r="D302" i="20"/>
  <c r="D299" i="20"/>
  <c r="D298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 s="1"/>
  <c r="D278" i="20"/>
  <c r="D277" i="20"/>
  <c r="D276" i="20"/>
  <c r="D275" i="20"/>
  <c r="D274" i="20"/>
  <c r="D273" i="20"/>
  <c r="D272" i="20" s="1"/>
  <c r="D271" i="20" s="1"/>
  <c r="D270" i="20"/>
  <c r="D268" i="20"/>
  <c r="D267" i="20"/>
  <c r="D266" i="20"/>
  <c r="D264" i="20"/>
  <c r="D261" i="20"/>
  <c r="D260" i="20"/>
  <c r="D259" i="20"/>
  <c r="D258" i="20"/>
  <c r="D257" i="20"/>
  <c r="D256" i="20"/>
  <c r="D255" i="20"/>
  <c r="D253" i="20"/>
  <c r="D252" i="20"/>
  <c r="D251" i="20"/>
  <c r="D249" i="20"/>
  <c r="D247" i="20"/>
  <c r="D246" i="20"/>
  <c r="D244" i="20"/>
  <c r="D243" i="20"/>
  <c r="D242" i="20"/>
  <c r="D241" i="20"/>
  <c r="D239" i="20"/>
  <c r="D238" i="20"/>
  <c r="D237" i="20"/>
  <c r="D236" i="20"/>
  <c r="D235" i="20"/>
  <c r="D234" i="20"/>
  <c r="D233" i="20"/>
  <c r="D232" i="20"/>
  <c r="D231" i="20"/>
  <c r="D230" i="20" s="1"/>
  <c r="D229" i="20" s="1"/>
  <c r="D228" i="20"/>
  <c r="D226" i="20"/>
  <c r="D225" i="20"/>
  <c r="D224" i="20"/>
  <c r="D223" i="20"/>
  <c r="D222" i="20"/>
  <c r="D217" i="20"/>
  <c r="D216" i="20"/>
  <c r="D215" i="20"/>
  <c r="D213" i="20"/>
  <c r="D212" i="20"/>
  <c r="D211" i="20"/>
  <c r="D210" i="20"/>
  <c r="D209" i="20"/>
  <c r="D208" i="20"/>
  <c r="D206" i="20"/>
  <c r="D205" i="20"/>
  <c r="D204" i="20" s="1"/>
  <c r="D203" i="20"/>
  <c r="D202" i="20"/>
  <c r="D201" i="20"/>
  <c r="D200" i="20"/>
  <c r="D198" i="20"/>
  <c r="D197" i="20"/>
  <c r="D195" i="20"/>
  <c r="D194" i="20"/>
  <c r="D192" i="20"/>
  <c r="D191" i="20"/>
  <c r="D190" i="20"/>
  <c r="D188" i="20"/>
  <c r="D187" i="20"/>
  <c r="D185" i="20"/>
  <c r="D184" i="20"/>
  <c r="D183" i="20"/>
  <c r="D181" i="20"/>
  <c r="D180" i="20"/>
  <c r="D179" i="20"/>
  <c r="D178" i="20"/>
  <c r="D177" i="20"/>
  <c r="D176" i="20"/>
  <c r="D175" i="20"/>
  <c r="D174" i="20"/>
  <c r="D173" i="20"/>
  <c r="D171" i="20"/>
  <c r="D170" i="20"/>
  <c r="D169" i="20"/>
  <c r="D168" i="20"/>
  <c r="D167" i="20"/>
  <c r="D166" i="20"/>
  <c r="D165" i="20"/>
  <c r="D162" i="20"/>
  <c r="D161" i="20"/>
  <c r="D160" i="20"/>
  <c r="D159" i="20"/>
  <c r="D158" i="20"/>
  <c r="D157" i="20"/>
  <c r="D156" i="20"/>
  <c r="D155" i="20"/>
  <c r="D152" i="20"/>
  <c r="D151" i="20"/>
  <c r="D150" i="20"/>
  <c r="D149" i="20"/>
  <c r="D147" i="20"/>
  <c r="D146" i="20"/>
  <c r="D145" i="20"/>
  <c r="D144" i="20"/>
  <c r="D143" i="20"/>
  <c r="D142" i="20"/>
  <c r="D141" i="20"/>
  <c r="D140" i="20"/>
  <c r="D138" i="20"/>
  <c r="D137" i="20"/>
  <c r="D136" i="20"/>
  <c r="D134" i="20"/>
  <c r="D133" i="20"/>
  <c r="D132" i="20"/>
  <c r="D131" i="20"/>
  <c r="D130" i="20"/>
  <c r="D129" i="20"/>
  <c r="D128" i="20"/>
  <c r="D126" i="20"/>
  <c r="D125" i="20"/>
  <c r="D123" i="20"/>
  <c r="D122" i="20"/>
  <c r="D121" i="20"/>
  <c r="D120" i="20"/>
  <c r="D119" i="20"/>
  <c r="D118" i="20"/>
  <c r="D117" i="20"/>
  <c r="D116" i="20"/>
  <c r="D114" i="20"/>
  <c r="D113" i="20"/>
  <c r="D110" i="20"/>
  <c r="D109" i="20"/>
  <c r="D108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0" i="20"/>
  <c r="D89" i="20"/>
  <c r="D88" i="20"/>
  <c r="D87" i="20"/>
  <c r="D85" i="20"/>
  <c r="D84" i="20"/>
  <c r="D83" i="20"/>
  <c r="D82" i="20"/>
  <c r="D81" i="20"/>
  <c r="D80" i="20"/>
  <c r="D79" i="20"/>
  <c r="D78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5" i="20"/>
  <c r="D44" i="20"/>
  <c r="D43" i="20"/>
  <c r="D42" i="20"/>
  <c r="D41" i="20"/>
  <c r="D39" i="20"/>
  <c r="D38" i="20"/>
  <c r="D33" i="20"/>
  <c r="D32" i="20" s="1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1" i="20"/>
  <c r="D10" i="20"/>
  <c r="D9" i="20"/>
  <c r="C340" i="20"/>
  <c r="L340" i="20" s="1"/>
  <c r="C339" i="20"/>
  <c r="L339" i="20" s="1"/>
  <c r="C338" i="20"/>
  <c r="L338" i="20" s="1"/>
  <c r="C337" i="20"/>
  <c r="L337" i="20" s="1"/>
  <c r="C336" i="20"/>
  <c r="L336" i="20" s="1"/>
  <c r="C334" i="20"/>
  <c r="L334" i="20" s="1"/>
  <c r="C333" i="20"/>
  <c r="L333" i="20" s="1"/>
  <c r="C332" i="20"/>
  <c r="L332" i="20" s="1"/>
  <c r="C331" i="20"/>
  <c r="L331" i="20" s="1"/>
  <c r="C330" i="20"/>
  <c r="L330" i="20" s="1"/>
  <c r="C329" i="20"/>
  <c r="L329" i="20" s="1"/>
  <c r="C328" i="20"/>
  <c r="L328" i="20" s="1"/>
  <c r="C327" i="20"/>
  <c r="L327" i="20" s="1"/>
  <c r="C326" i="20"/>
  <c r="L326" i="20" s="1"/>
  <c r="C324" i="20"/>
  <c r="L324" i="20" s="1"/>
  <c r="C323" i="20"/>
  <c r="L323" i="20" s="1"/>
  <c r="C322" i="20"/>
  <c r="L322" i="20" s="1"/>
  <c r="C321" i="20"/>
  <c r="L321" i="20" s="1"/>
  <c r="C320" i="20"/>
  <c r="L320" i="20" s="1"/>
  <c r="C319" i="20"/>
  <c r="L319" i="20" s="1"/>
  <c r="C318" i="20"/>
  <c r="L318" i="20" s="1"/>
  <c r="C316" i="20"/>
  <c r="L316" i="20" s="1"/>
  <c r="C315" i="20"/>
  <c r="L315" i="20" s="1"/>
  <c r="C314" i="20"/>
  <c r="L314" i="20" s="1"/>
  <c r="C313" i="20"/>
  <c r="L313" i="20" s="1"/>
  <c r="C311" i="20"/>
  <c r="L311" i="20" s="1"/>
  <c r="C310" i="20"/>
  <c r="L310" i="20" s="1"/>
  <c r="C309" i="20"/>
  <c r="L309" i="20" s="1"/>
  <c r="C308" i="20"/>
  <c r="L308" i="20" s="1"/>
  <c r="C306" i="20"/>
  <c r="L306" i="20" s="1"/>
  <c r="C305" i="20"/>
  <c r="L305" i="20" s="1"/>
  <c r="C304" i="20"/>
  <c r="L304" i="20" s="1"/>
  <c r="C303" i="20"/>
  <c r="L303" i="20" s="1"/>
  <c r="C302" i="20"/>
  <c r="L302" i="20" s="1"/>
  <c r="C299" i="20"/>
  <c r="L299" i="20" s="1"/>
  <c r="C298" i="20"/>
  <c r="L298" i="20" s="1"/>
  <c r="C296" i="20"/>
  <c r="L296" i="20" s="1"/>
  <c r="C295" i="20"/>
  <c r="L295" i="20" s="1"/>
  <c r="C294" i="20"/>
  <c r="L294" i="20" s="1"/>
  <c r="C293" i="20"/>
  <c r="L293" i="20" s="1"/>
  <c r="C292" i="20"/>
  <c r="L292" i="20" s="1"/>
  <c r="C291" i="20"/>
  <c r="L291" i="20" s="1"/>
  <c r="C290" i="20"/>
  <c r="L290" i="20" s="1"/>
  <c r="C289" i="20"/>
  <c r="L289" i="20" s="1"/>
  <c r="C288" i="20"/>
  <c r="L288" i="20" s="1"/>
  <c r="C287" i="20"/>
  <c r="L287" i="20" s="1"/>
  <c r="C286" i="20"/>
  <c r="L286" i="20" s="1"/>
  <c r="C285" i="20"/>
  <c r="L285" i="20" s="1"/>
  <c r="C284" i="20"/>
  <c r="L284" i="20" s="1"/>
  <c r="C283" i="20"/>
  <c r="L283" i="20" s="1"/>
  <c r="C282" i="20"/>
  <c r="L282" i="20" s="1"/>
  <c r="C281" i="20"/>
  <c r="L281" i="20" s="1"/>
  <c r="C280" i="20"/>
  <c r="L280" i="20" s="1"/>
  <c r="C278" i="20"/>
  <c r="L278" i="20" s="1"/>
  <c r="C277" i="20"/>
  <c r="L277" i="20" s="1"/>
  <c r="C276" i="20"/>
  <c r="L276" i="20" s="1"/>
  <c r="C275" i="20"/>
  <c r="L275" i="20" s="1"/>
  <c r="C274" i="20"/>
  <c r="L274" i="20" s="1"/>
  <c r="C273" i="20"/>
  <c r="L273" i="20" s="1"/>
  <c r="C270" i="20"/>
  <c r="L270" i="20" s="1"/>
  <c r="C268" i="20"/>
  <c r="L268" i="20" s="1"/>
  <c r="C267" i="20"/>
  <c r="L267" i="20" s="1"/>
  <c r="C266" i="20"/>
  <c r="L266" i="20" s="1"/>
  <c r="C264" i="20"/>
  <c r="L264" i="20" s="1"/>
  <c r="C261" i="20"/>
  <c r="L261" i="20" s="1"/>
  <c r="C260" i="20"/>
  <c r="L260" i="20" s="1"/>
  <c r="C259" i="20"/>
  <c r="L259" i="20" s="1"/>
  <c r="C258" i="20"/>
  <c r="L258" i="20" s="1"/>
  <c r="C257" i="20"/>
  <c r="L257" i="20" s="1"/>
  <c r="C256" i="20"/>
  <c r="L256" i="20" s="1"/>
  <c r="C255" i="20"/>
  <c r="L255" i="20" s="1"/>
  <c r="C253" i="20"/>
  <c r="L253" i="20" s="1"/>
  <c r="C252" i="20"/>
  <c r="L252" i="20" s="1"/>
  <c r="C251" i="20"/>
  <c r="L251" i="20" s="1"/>
  <c r="C249" i="20"/>
  <c r="L249" i="20" s="1"/>
  <c r="C247" i="20"/>
  <c r="L247" i="20" s="1"/>
  <c r="C246" i="20"/>
  <c r="L246" i="20" s="1"/>
  <c r="C244" i="20"/>
  <c r="L244" i="20" s="1"/>
  <c r="C243" i="20"/>
  <c r="L243" i="20" s="1"/>
  <c r="C242" i="20"/>
  <c r="L242" i="20" s="1"/>
  <c r="C241" i="20"/>
  <c r="L241" i="20" s="1"/>
  <c r="C239" i="20"/>
  <c r="L239" i="20" s="1"/>
  <c r="C238" i="20"/>
  <c r="L238" i="20" s="1"/>
  <c r="C237" i="20"/>
  <c r="L237" i="20" s="1"/>
  <c r="C236" i="20"/>
  <c r="L236" i="20" s="1"/>
  <c r="C235" i="20"/>
  <c r="L235" i="20" s="1"/>
  <c r="C234" i="20"/>
  <c r="L234" i="20" s="1"/>
  <c r="C233" i="20"/>
  <c r="L233" i="20" s="1"/>
  <c r="C232" i="20"/>
  <c r="L232" i="20" s="1"/>
  <c r="C231" i="20"/>
  <c r="L231" i="20" s="1"/>
  <c r="C228" i="20"/>
  <c r="L228" i="20" s="1"/>
  <c r="C226" i="20"/>
  <c r="L226" i="20" s="1"/>
  <c r="C225" i="20"/>
  <c r="L225" i="20" s="1"/>
  <c r="C224" i="20"/>
  <c r="L224" i="20" s="1"/>
  <c r="C223" i="20"/>
  <c r="L223" i="20" s="1"/>
  <c r="C222" i="20"/>
  <c r="L222" i="20" s="1"/>
  <c r="C217" i="20"/>
  <c r="L217" i="20" s="1"/>
  <c r="C216" i="20"/>
  <c r="L216" i="20" s="1"/>
  <c r="C215" i="20"/>
  <c r="L215" i="20" s="1"/>
  <c r="C213" i="20"/>
  <c r="L213" i="20" s="1"/>
  <c r="C212" i="20"/>
  <c r="L212" i="20" s="1"/>
  <c r="C211" i="20"/>
  <c r="L211" i="20" s="1"/>
  <c r="C210" i="20"/>
  <c r="L210" i="20" s="1"/>
  <c r="C209" i="20"/>
  <c r="L209" i="20" s="1"/>
  <c r="C208" i="20"/>
  <c r="L208" i="20" s="1"/>
  <c r="C206" i="20"/>
  <c r="L206" i="20" s="1"/>
  <c r="C205" i="20"/>
  <c r="L205" i="20" s="1"/>
  <c r="C203" i="20"/>
  <c r="L203" i="20" s="1"/>
  <c r="C202" i="20"/>
  <c r="L202" i="20" s="1"/>
  <c r="C201" i="20"/>
  <c r="L201" i="20" s="1"/>
  <c r="C200" i="20"/>
  <c r="L200" i="20" s="1"/>
  <c r="C198" i="20"/>
  <c r="L198" i="20" s="1"/>
  <c r="C197" i="20"/>
  <c r="L197" i="20" s="1"/>
  <c r="C195" i="20"/>
  <c r="L195" i="20" s="1"/>
  <c r="C194" i="20"/>
  <c r="L194" i="20" s="1"/>
  <c r="C192" i="20"/>
  <c r="L192" i="20" s="1"/>
  <c r="C191" i="20"/>
  <c r="L191" i="20" s="1"/>
  <c r="C190" i="20"/>
  <c r="L190" i="20" s="1"/>
  <c r="C188" i="20"/>
  <c r="L188" i="20" s="1"/>
  <c r="C187" i="20"/>
  <c r="L187" i="20" s="1"/>
  <c r="C185" i="20"/>
  <c r="L185" i="20" s="1"/>
  <c r="C184" i="20"/>
  <c r="L184" i="20" s="1"/>
  <c r="C183" i="20"/>
  <c r="L183" i="20" s="1"/>
  <c r="C181" i="20"/>
  <c r="L181" i="20" s="1"/>
  <c r="C180" i="20"/>
  <c r="L180" i="20" s="1"/>
  <c r="C179" i="20"/>
  <c r="L179" i="20" s="1"/>
  <c r="C178" i="20"/>
  <c r="L178" i="20" s="1"/>
  <c r="C177" i="20"/>
  <c r="L177" i="20" s="1"/>
  <c r="C176" i="20"/>
  <c r="L176" i="20" s="1"/>
  <c r="C175" i="20"/>
  <c r="L175" i="20" s="1"/>
  <c r="C174" i="20"/>
  <c r="L174" i="20" s="1"/>
  <c r="C173" i="20"/>
  <c r="L173" i="20" s="1"/>
  <c r="C171" i="20"/>
  <c r="L171" i="20" s="1"/>
  <c r="C170" i="20"/>
  <c r="L170" i="20" s="1"/>
  <c r="C169" i="20"/>
  <c r="L169" i="20" s="1"/>
  <c r="C168" i="20"/>
  <c r="L168" i="20" s="1"/>
  <c r="C167" i="20"/>
  <c r="L167" i="20" s="1"/>
  <c r="C166" i="20"/>
  <c r="L166" i="20" s="1"/>
  <c r="C165" i="20"/>
  <c r="L165" i="20" s="1"/>
  <c r="C162" i="20"/>
  <c r="L162" i="20" s="1"/>
  <c r="C161" i="20"/>
  <c r="L161" i="20" s="1"/>
  <c r="C160" i="20"/>
  <c r="L160" i="20" s="1"/>
  <c r="C159" i="20"/>
  <c r="L159" i="20" s="1"/>
  <c r="C158" i="20"/>
  <c r="L158" i="20" s="1"/>
  <c r="C157" i="20"/>
  <c r="L157" i="20" s="1"/>
  <c r="C156" i="20"/>
  <c r="L156" i="20" s="1"/>
  <c r="C155" i="20"/>
  <c r="L155" i="20" s="1"/>
  <c r="C152" i="20"/>
  <c r="L152" i="20" s="1"/>
  <c r="C151" i="20"/>
  <c r="L151" i="20" s="1"/>
  <c r="C150" i="20"/>
  <c r="L150" i="20" s="1"/>
  <c r="C149" i="20"/>
  <c r="L149" i="20" s="1"/>
  <c r="C147" i="20"/>
  <c r="L147" i="20" s="1"/>
  <c r="C146" i="20"/>
  <c r="L146" i="20" s="1"/>
  <c r="C145" i="20"/>
  <c r="L145" i="20" s="1"/>
  <c r="C144" i="20"/>
  <c r="L144" i="20" s="1"/>
  <c r="C143" i="20"/>
  <c r="L143" i="20" s="1"/>
  <c r="C142" i="20"/>
  <c r="L142" i="20" s="1"/>
  <c r="C141" i="20"/>
  <c r="L141" i="20" s="1"/>
  <c r="C140" i="20"/>
  <c r="L140" i="20" s="1"/>
  <c r="C138" i="20"/>
  <c r="L138" i="20" s="1"/>
  <c r="C137" i="20"/>
  <c r="L137" i="20" s="1"/>
  <c r="C136" i="20"/>
  <c r="L136" i="20" s="1"/>
  <c r="C134" i="20"/>
  <c r="L134" i="20" s="1"/>
  <c r="C133" i="20"/>
  <c r="L133" i="20" s="1"/>
  <c r="C132" i="20"/>
  <c r="L132" i="20" s="1"/>
  <c r="C131" i="20"/>
  <c r="L131" i="20" s="1"/>
  <c r="C130" i="20"/>
  <c r="L130" i="20" s="1"/>
  <c r="C129" i="20"/>
  <c r="L129" i="20" s="1"/>
  <c r="C128" i="20"/>
  <c r="L128" i="20" s="1"/>
  <c r="C126" i="20"/>
  <c r="L126" i="20" s="1"/>
  <c r="C125" i="20"/>
  <c r="L125" i="20" s="1"/>
  <c r="C123" i="20"/>
  <c r="L123" i="20" s="1"/>
  <c r="C122" i="20"/>
  <c r="L122" i="20" s="1"/>
  <c r="C121" i="20"/>
  <c r="L121" i="20" s="1"/>
  <c r="C120" i="20"/>
  <c r="L120" i="20" s="1"/>
  <c r="C119" i="20"/>
  <c r="L119" i="20" s="1"/>
  <c r="C118" i="20"/>
  <c r="L118" i="20" s="1"/>
  <c r="C117" i="20"/>
  <c r="L117" i="20" s="1"/>
  <c r="C116" i="20"/>
  <c r="L116" i="20" s="1"/>
  <c r="C114" i="20"/>
  <c r="L114" i="20" s="1"/>
  <c r="C113" i="20"/>
  <c r="L113" i="20" s="1"/>
  <c r="C110" i="20"/>
  <c r="L110" i="20" s="1"/>
  <c r="C109" i="20"/>
  <c r="L109" i="20" s="1"/>
  <c r="C108" i="20"/>
  <c r="L108" i="20" s="1"/>
  <c r="C106" i="20"/>
  <c r="L106" i="20" s="1"/>
  <c r="C105" i="20"/>
  <c r="L105" i="20" s="1"/>
  <c r="C104" i="20"/>
  <c r="L104" i="20" s="1"/>
  <c r="C103" i="20"/>
  <c r="L103" i="20" s="1"/>
  <c r="C102" i="20"/>
  <c r="L102" i="20" s="1"/>
  <c r="C101" i="20"/>
  <c r="L101" i="20" s="1"/>
  <c r="C100" i="20"/>
  <c r="L100" i="20" s="1"/>
  <c r="C99" i="20"/>
  <c r="L99" i="20" s="1"/>
  <c r="C98" i="20"/>
  <c r="L98" i="20" s="1"/>
  <c r="C97" i="20"/>
  <c r="L97" i="20" s="1"/>
  <c r="C96" i="20"/>
  <c r="L96" i="20" s="1"/>
  <c r="C95" i="20"/>
  <c r="L95" i="20" s="1"/>
  <c r="C94" i="20"/>
  <c r="L94" i="20" s="1"/>
  <c r="C93" i="20"/>
  <c r="L93" i="20" s="1"/>
  <c r="C92" i="20"/>
  <c r="L92" i="20" s="1"/>
  <c r="C90" i="20"/>
  <c r="L90" i="20" s="1"/>
  <c r="C89" i="20"/>
  <c r="L89" i="20" s="1"/>
  <c r="C88" i="20"/>
  <c r="L88" i="20" s="1"/>
  <c r="C87" i="20"/>
  <c r="L87" i="20" s="1"/>
  <c r="C85" i="20"/>
  <c r="L85" i="20" s="1"/>
  <c r="C84" i="20"/>
  <c r="L84" i="20" s="1"/>
  <c r="C83" i="20"/>
  <c r="L83" i="20" s="1"/>
  <c r="C82" i="20"/>
  <c r="L82" i="20" s="1"/>
  <c r="C81" i="20"/>
  <c r="L81" i="20" s="1"/>
  <c r="C80" i="20"/>
  <c r="L80" i="20" s="1"/>
  <c r="C79" i="20"/>
  <c r="L79" i="20" s="1"/>
  <c r="C78" i="20"/>
  <c r="L78" i="20" s="1"/>
  <c r="C76" i="20"/>
  <c r="L76" i="20" s="1"/>
  <c r="C75" i="20"/>
  <c r="L75" i="20" s="1"/>
  <c r="C74" i="20"/>
  <c r="L74" i="20" s="1"/>
  <c r="C73" i="20"/>
  <c r="L73" i="20" s="1"/>
  <c r="C72" i="20"/>
  <c r="L72" i="20" s="1"/>
  <c r="C71" i="20"/>
  <c r="L71" i="20" s="1"/>
  <c r="C70" i="20"/>
  <c r="L70" i="20" s="1"/>
  <c r="C69" i="20"/>
  <c r="L69" i="20" s="1"/>
  <c r="C68" i="20"/>
  <c r="L68" i="20" s="1"/>
  <c r="C67" i="20"/>
  <c r="L67" i="20" s="1"/>
  <c r="C66" i="20"/>
  <c r="L66" i="20" s="1"/>
  <c r="C65" i="20"/>
  <c r="L65" i="20" s="1"/>
  <c r="C64" i="20"/>
  <c r="L64" i="20" s="1"/>
  <c r="C63" i="20"/>
  <c r="L63" i="20" s="1"/>
  <c r="C62" i="20"/>
  <c r="L62" i="20" s="1"/>
  <c r="C61" i="20"/>
  <c r="L61" i="20" s="1"/>
  <c r="C59" i="20"/>
  <c r="L59" i="20" s="1"/>
  <c r="C58" i="20"/>
  <c r="L58" i="20" s="1"/>
  <c r="C57" i="20"/>
  <c r="L57" i="20" s="1"/>
  <c r="C56" i="20"/>
  <c r="L56" i="20" s="1"/>
  <c r="C55" i="20"/>
  <c r="L55" i="20" s="1"/>
  <c r="C54" i="20"/>
  <c r="L54" i="20" s="1"/>
  <c r="C53" i="20"/>
  <c r="L53" i="20" s="1"/>
  <c r="C52" i="20"/>
  <c r="L52" i="20" s="1"/>
  <c r="C51" i="20"/>
  <c r="L51" i="20" s="1"/>
  <c r="C50" i="20"/>
  <c r="L50" i="20" s="1"/>
  <c r="C49" i="20"/>
  <c r="L49" i="20" s="1"/>
  <c r="C48" i="20"/>
  <c r="L48" i="20" s="1"/>
  <c r="C45" i="20"/>
  <c r="L45" i="20" s="1"/>
  <c r="C44" i="20"/>
  <c r="L44" i="20" s="1"/>
  <c r="C43" i="20"/>
  <c r="L43" i="20" s="1"/>
  <c r="C42" i="20"/>
  <c r="L42" i="20" s="1"/>
  <c r="C41" i="20"/>
  <c r="L41" i="20" s="1"/>
  <c r="C39" i="20"/>
  <c r="L39" i="20" s="1"/>
  <c r="C38" i="20"/>
  <c r="L38" i="20" s="1"/>
  <c r="C33" i="20"/>
  <c r="L33" i="20" s="1"/>
  <c r="C30" i="20"/>
  <c r="L30" i="20" s="1"/>
  <c r="C29" i="20"/>
  <c r="L29" i="20" s="1"/>
  <c r="C28" i="20"/>
  <c r="L28" i="20" s="1"/>
  <c r="C27" i="20"/>
  <c r="L27" i="20" s="1"/>
  <c r="C26" i="20"/>
  <c r="L26" i="20" s="1"/>
  <c r="C25" i="20"/>
  <c r="L25" i="20" s="1"/>
  <c r="C24" i="20"/>
  <c r="L24" i="20" s="1"/>
  <c r="C23" i="20"/>
  <c r="L23" i="20" s="1"/>
  <c r="C22" i="20"/>
  <c r="L22" i="20" s="1"/>
  <c r="C21" i="20"/>
  <c r="L21" i="20" s="1"/>
  <c r="C20" i="20"/>
  <c r="L20" i="20" s="1"/>
  <c r="C19" i="20"/>
  <c r="L19" i="20" s="1"/>
  <c r="C18" i="20"/>
  <c r="L18" i="20" s="1"/>
  <c r="C17" i="20"/>
  <c r="L17" i="20" s="1"/>
  <c r="C16" i="20"/>
  <c r="L16" i="20" s="1"/>
  <c r="C15" i="20"/>
  <c r="L15" i="20" s="1"/>
  <c r="C11" i="20"/>
  <c r="L11" i="20" s="1"/>
  <c r="C10" i="20"/>
  <c r="L10" i="20" s="1"/>
  <c r="C9" i="20"/>
  <c r="L9" i="20" s="1"/>
  <c r="G182" i="20" l="1"/>
  <c r="G307" i="20"/>
  <c r="G193" i="20"/>
  <c r="D37" i="20"/>
  <c r="G214" i="20"/>
  <c r="D40" i="20"/>
  <c r="G37" i="20"/>
  <c r="G325" i="20"/>
  <c r="G317" i="20" s="1"/>
  <c r="G40" i="20"/>
  <c r="G297" i="20"/>
  <c r="G86" i="20"/>
  <c r="D265" i="20"/>
  <c r="D307" i="20"/>
  <c r="D301" i="20" s="1"/>
  <c r="D335" i="20"/>
  <c r="G107" i="20"/>
  <c r="G186" i="20"/>
  <c r="D107" i="20"/>
  <c r="G164" i="20"/>
  <c r="G254" i="20"/>
  <c r="D297" i="20"/>
  <c r="D214" i="20"/>
  <c r="G269" i="20"/>
  <c r="D254" i="20"/>
  <c r="G227" i="20"/>
  <c r="G250" i="20"/>
  <c r="G248" i="20" s="1"/>
  <c r="D245" i="20"/>
  <c r="G240" i="20"/>
  <c r="D115" i="20"/>
  <c r="D186" i="20"/>
  <c r="D189" i="20"/>
  <c r="D199" i="20"/>
  <c r="G301" i="20"/>
  <c r="G312" i="20"/>
  <c r="D193" i="20"/>
  <c r="G115" i="20"/>
  <c r="G8" i="20"/>
  <c r="D8" i="20"/>
  <c r="D182" i="20"/>
  <c r="D196" i="20"/>
  <c r="D207" i="20"/>
  <c r="G196" i="20"/>
  <c r="G207" i="20"/>
  <c r="G148" i="20"/>
  <c r="G335" i="20"/>
  <c r="D124" i="20"/>
  <c r="G124" i="20"/>
  <c r="G139" i="20"/>
  <c r="G135" i="20" s="1"/>
  <c r="D139" i="20"/>
  <c r="D135" i="20" s="1"/>
  <c r="D127" i="20"/>
  <c r="G127" i="20"/>
  <c r="D325" i="20"/>
  <c r="D317" i="20" s="1"/>
  <c r="D312" i="20"/>
  <c r="G245" i="20"/>
  <c r="D227" i="20"/>
  <c r="D269" i="20"/>
  <c r="G221" i="20"/>
  <c r="D250" i="20"/>
  <c r="D248" i="20" s="1"/>
  <c r="D263" i="20"/>
  <c r="D221" i="20"/>
  <c r="D240" i="20"/>
  <c r="G265" i="20"/>
  <c r="G263" i="20" s="1"/>
  <c r="D164" i="20"/>
  <c r="G199" i="20"/>
  <c r="G189" i="20"/>
  <c r="G154" i="20"/>
  <c r="D154" i="20"/>
  <c r="D153" i="20"/>
  <c r="D148" i="20"/>
  <c r="D77" i="20"/>
  <c r="D60" i="20" s="1"/>
  <c r="D86" i="20"/>
  <c r="G77" i="20"/>
  <c r="G60" i="20" s="1"/>
  <c r="D47" i="20"/>
  <c r="D46" i="20" s="1"/>
  <c r="D91" i="20"/>
  <c r="G47" i="20"/>
  <c r="G46" i="20" s="1"/>
  <c r="G91" i="20"/>
  <c r="G14" i="20"/>
  <c r="D14" i="20"/>
  <c r="G153" i="20"/>
  <c r="G163" i="20"/>
  <c r="D36" i="20"/>
  <c r="D163" i="20"/>
  <c r="E340" i="3"/>
  <c r="H340" i="3" s="1"/>
  <c r="E339" i="3"/>
  <c r="E338" i="3"/>
  <c r="I338" i="3" s="1"/>
  <c r="E337" i="3"/>
  <c r="E336" i="3"/>
  <c r="H336" i="3" s="1"/>
  <c r="G335" i="3"/>
  <c r="D335" i="3"/>
  <c r="C335" i="3"/>
  <c r="E334" i="3"/>
  <c r="I334" i="3" s="1"/>
  <c r="E333" i="3"/>
  <c r="I333" i="3" s="1"/>
  <c r="E332" i="3"/>
  <c r="I332" i="3" s="1"/>
  <c r="E331" i="3"/>
  <c r="I331" i="3" s="1"/>
  <c r="E330" i="3"/>
  <c r="I330" i="3" s="1"/>
  <c r="E329" i="3"/>
  <c r="I329" i="3" s="1"/>
  <c r="E328" i="3"/>
  <c r="I328" i="3" s="1"/>
  <c r="E327" i="3"/>
  <c r="I327" i="3" s="1"/>
  <c r="E326" i="3"/>
  <c r="I326" i="3" s="1"/>
  <c r="G325" i="3"/>
  <c r="G317" i="3" s="1"/>
  <c r="D325" i="3"/>
  <c r="D317" i="3" s="1"/>
  <c r="C325" i="3"/>
  <c r="E324" i="3"/>
  <c r="I324" i="3" s="1"/>
  <c r="E323" i="3"/>
  <c r="H323" i="3" s="1"/>
  <c r="E322" i="3"/>
  <c r="I322" i="3" s="1"/>
  <c r="E321" i="3"/>
  <c r="H321" i="3" s="1"/>
  <c r="E320" i="3"/>
  <c r="I320" i="3" s="1"/>
  <c r="E319" i="3"/>
  <c r="H319" i="3" s="1"/>
  <c r="E318" i="3"/>
  <c r="I318" i="3" s="1"/>
  <c r="E316" i="3"/>
  <c r="I316" i="3" s="1"/>
  <c r="E315" i="3"/>
  <c r="I315" i="3" s="1"/>
  <c r="E314" i="3"/>
  <c r="I314" i="3" s="1"/>
  <c r="E313" i="3"/>
  <c r="I313" i="3" s="1"/>
  <c r="G312" i="3"/>
  <c r="D312" i="3"/>
  <c r="C312" i="3"/>
  <c r="E311" i="3"/>
  <c r="I311" i="3" s="1"/>
  <c r="E310" i="3"/>
  <c r="E309" i="3"/>
  <c r="I309" i="3" s="1"/>
  <c r="E308" i="3"/>
  <c r="G307" i="3"/>
  <c r="G301" i="3" s="1"/>
  <c r="D307" i="3"/>
  <c r="D301" i="3" s="1"/>
  <c r="C307" i="3"/>
  <c r="C301" i="3" s="1"/>
  <c r="E306" i="3"/>
  <c r="I306" i="3" s="1"/>
  <c r="E305" i="3"/>
  <c r="I305" i="3" s="1"/>
  <c r="E304" i="3"/>
  <c r="H304" i="3" s="1"/>
  <c r="E303" i="3"/>
  <c r="I303" i="3" s="1"/>
  <c r="E302" i="3"/>
  <c r="I302" i="3" s="1"/>
  <c r="E299" i="3"/>
  <c r="I299" i="3" s="1"/>
  <c r="E298" i="3"/>
  <c r="I298" i="3" s="1"/>
  <c r="G297" i="3"/>
  <c r="D297" i="3"/>
  <c r="C297" i="3"/>
  <c r="E296" i="3"/>
  <c r="I296" i="3" s="1"/>
  <c r="E295" i="3"/>
  <c r="E294" i="3"/>
  <c r="I294" i="3" s="1"/>
  <c r="E293" i="3"/>
  <c r="E292" i="3"/>
  <c r="I292" i="3" s="1"/>
  <c r="E291" i="3"/>
  <c r="E290" i="3"/>
  <c r="I290" i="3" s="1"/>
  <c r="E289" i="3"/>
  <c r="E288" i="3"/>
  <c r="I288" i="3" s="1"/>
  <c r="E287" i="3"/>
  <c r="E286" i="3"/>
  <c r="I286" i="3" s="1"/>
  <c r="E285" i="3"/>
  <c r="E284" i="3"/>
  <c r="I284" i="3" s="1"/>
  <c r="E283" i="3"/>
  <c r="E282" i="3"/>
  <c r="I282" i="3" s="1"/>
  <c r="E281" i="3"/>
  <c r="E280" i="3"/>
  <c r="I280" i="3" s="1"/>
  <c r="G279" i="3"/>
  <c r="D279" i="3"/>
  <c r="C279" i="3"/>
  <c r="E278" i="3"/>
  <c r="I278" i="3" s="1"/>
  <c r="E277" i="3"/>
  <c r="H277" i="3" s="1"/>
  <c r="E276" i="3"/>
  <c r="I276" i="3" s="1"/>
  <c r="E275" i="3"/>
  <c r="I275" i="3" s="1"/>
  <c r="E274" i="3"/>
  <c r="I274" i="3" s="1"/>
  <c r="E273" i="3"/>
  <c r="H273" i="3" s="1"/>
  <c r="G272" i="3"/>
  <c r="G271" i="3" s="1"/>
  <c r="D272" i="3"/>
  <c r="D271" i="3" s="1"/>
  <c r="C272" i="3"/>
  <c r="C271" i="3" s="1"/>
  <c r="E270" i="3"/>
  <c r="I270" i="3" s="1"/>
  <c r="G269" i="3"/>
  <c r="D269" i="3"/>
  <c r="C269" i="3"/>
  <c r="E268" i="3"/>
  <c r="E267" i="3"/>
  <c r="I267" i="3" s="1"/>
  <c r="E266" i="3"/>
  <c r="G265" i="3"/>
  <c r="G263" i="3" s="1"/>
  <c r="D265" i="3"/>
  <c r="D263" i="3" s="1"/>
  <c r="C265" i="3"/>
  <c r="E264" i="3"/>
  <c r="H264" i="3" s="1"/>
  <c r="E261" i="3"/>
  <c r="I261" i="3" s="1"/>
  <c r="E260" i="3"/>
  <c r="I260" i="3" s="1"/>
  <c r="E259" i="3"/>
  <c r="I259" i="3" s="1"/>
  <c r="E258" i="3"/>
  <c r="I258" i="3" s="1"/>
  <c r="E257" i="3"/>
  <c r="E256" i="3"/>
  <c r="I256" i="3" s="1"/>
  <c r="E255" i="3"/>
  <c r="I255" i="3" s="1"/>
  <c r="G254" i="3"/>
  <c r="D254" i="3"/>
  <c r="C254" i="3"/>
  <c r="E253" i="3"/>
  <c r="E252" i="3"/>
  <c r="I252" i="3" s="1"/>
  <c r="E251" i="3"/>
  <c r="G250" i="3"/>
  <c r="G248" i="3" s="1"/>
  <c r="D250" i="3"/>
  <c r="D248" i="3" s="1"/>
  <c r="C250" i="3"/>
  <c r="C248" i="3" s="1"/>
  <c r="E249" i="3"/>
  <c r="I249" i="3" s="1"/>
  <c r="E247" i="3"/>
  <c r="H247" i="3" s="1"/>
  <c r="E246" i="3"/>
  <c r="I246" i="3" s="1"/>
  <c r="G245" i="3"/>
  <c r="D245" i="3"/>
  <c r="C245" i="3"/>
  <c r="E244" i="3"/>
  <c r="I244" i="3" s="1"/>
  <c r="E243" i="3"/>
  <c r="I243" i="3" s="1"/>
  <c r="E242" i="3"/>
  <c r="I242" i="3" s="1"/>
  <c r="E241" i="3"/>
  <c r="I241" i="3" s="1"/>
  <c r="G240" i="3"/>
  <c r="D240" i="3"/>
  <c r="C240" i="3"/>
  <c r="E239" i="3"/>
  <c r="I239" i="3" s="1"/>
  <c r="E238" i="3"/>
  <c r="E237" i="3"/>
  <c r="E236" i="3"/>
  <c r="E235" i="3"/>
  <c r="I235" i="3" s="1"/>
  <c r="E234" i="3"/>
  <c r="E233" i="3"/>
  <c r="E232" i="3"/>
  <c r="E231" i="3"/>
  <c r="I231" i="3" s="1"/>
  <c r="G230" i="3"/>
  <c r="D230" i="3"/>
  <c r="C230" i="3"/>
  <c r="C229" i="3" s="1"/>
  <c r="E228" i="3"/>
  <c r="H228" i="3" s="1"/>
  <c r="G227" i="3"/>
  <c r="D227" i="3"/>
  <c r="C227" i="3"/>
  <c r="E226" i="3"/>
  <c r="I226" i="3" s="1"/>
  <c r="E225" i="3"/>
  <c r="I225" i="3" s="1"/>
  <c r="E224" i="3"/>
  <c r="I224" i="3" s="1"/>
  <c r="E223" i="3"/>
  <c r="H223" i="3" s="1"/>
  <c r="E222" i="3"/>
  <c r="I222" i="3" s="1"/>
  <c r="G221" i="3"/>
  <c r="D221" i="3"/>
  <c r="D220" i="3" s="1"/>
  <c r="C221" i="3"/>
  <c r="E217" i="3"/>
  <c r="I217" i="3" s="1"/>
  <c r="E216" i="3"/>
  <c r="I216" i="3" s="1"/>
  <c r="E215" i="3"/>
  <c r="I215" i="3" s="1"/>
  <c r="G214" i="3"/>
  <c r="D214" i="3"/>
  <c r="C214" i="3"/>
  <c r="E213" i="3"/>
  <c r="I213" i="3" s="1"/>
  <c r="E212" i="3"/>
  <c r="E211" i="3"/>
  <c r="I211" i="3" s="1"/>
  <c r="E210" i="3"/>
  <c r="E209" i="3"/>
  <c r="I209" i="3" s="1"/>
  <c r="E208" i="3"/>
  <c r="G207" i="3"/>
  <c r="D207" i="3"/>
  <c r="C207" i="3"/>
  <c r="E206" i="3"/>
  <c r="I206" i="3" s="1"/>
  <c r="E205" i="3"/>
  <c r="I205" i="3" s="1"/>
  <c r="G204" i="3"/>
  <c r="D204" i="3"/>
  <c r="C204" i="3"/>
  <c r="E203" i="3"/>
  <c r="I203" i="3" s="1"/>
  <c r="E202" i="3"/>
  <c r="H202" i="3" s="1"/>
  <c r="E201" i="3"/>
  <c r="I201" i="3" s="1"/>
  <c r="E200" i="3"/>
  <c r="H200" i="3" s="1"/>
  <c r="G199" i="3"/>
  <c r="D199" i="3"/>
  <c r="C199" i="3"/>
  <c r="E198" i="3"/>
  <c r="E197" i="3"/>
  <c r="I197" i="3" s="1"/>
  <c r="G196" i="3"/>
  <c r="D196" i="3"/>
  <c r="C196" i="3"/>
  <c r="E195" i="3"/>
  <c r="E194" i="3"/>
  <c r="I194" i="3" s="1"/>
  <c r="G193" i="3"/>
  <c r="D193" i="3"/>
  <c r="C193" i="3"/>
  <c r="E192" i="3"/>
  <c r="I192" i="3" s="1"/>
  <c r="E191" i="3"/>
  <c r="I191" i="3" s="1"/>
  <c r="E190" i="3"/>
  <c r="I190" i="3" s="1"/>
  <c r="G189" i="3"/>
  <c r="D189" i="3"/>
  <c r="C189" i="3"/>
  <c r="E188" i="3"/>
  <c r="I188" i="3" s="1"/>
  <c r="E187" i="3"/>
  <c r="H187" i="3" s="1"/>
  <c r="G186" i="3"/>
  <c r="D186" i="3"/>
  <c r="C186" i="3"/>
  <c r="E185" i="3"/>
  <c r="E184" i="3"/>
  <c r="I184" i="3" s="1"/>
  <c r="E183" i="3"/>
  <c r="G182" i="3"/>
  <c r="D182" i="3"/>
  <c r="C182" i="3"/>
  <c r="E181" i="3"/>
  <c r="I181" i="3" s="1"/>
  <c r="E180" i="3"/>
  <c r="E179" i="3"/>
  <c r="I179" i="3" s="1"/>
  <c r="E178" i="3"/>
  <c r="E177" i="3"/>
  <c r="I177" i="3" s="1"/>
  <c r="E176" i="3"/>
  <c r="E175" i="3"/>
  <c r="I175" i="3" s="1"/>
  <c r="E174" i="3"/>
  <c r="E173" i="3"/>
  <c r="I173" i="3" s="1"/>
  <c r="E171" i="3"/>
  <c r="E170" i="3"/>
  <c r="H170" i="3" s="1"/>
  <c r="E169" i="3"/>
  <c r="E168" i="3"/>
  <c r="I168" i="3" s="1"/>
  <c r="E167" i="3"/>
  <c r="E166" i="3"/>
  <c r="H166" i="3" s="1"/>
  <c r="E165" i="3"/>
  <c r="H165" i="3" s="1"/>
  <c r="G164" i="3"/>
  <c r="D164" i="3"/>
  <c r="C164" i="3"/>
  <c r="G163" i="3"/>
  <c r="D163" i="3"/>
  <c r="C163" i="3"/>
  <c r="E162" i="3"/>
  <c r="E161" i="3"/>
  <c r="I161" i="3" s="1"/>
  <c r="E160" i="3"/>
  <c r="I160" i="3" s="1"/>
  <c r="E159" i="3"/>
  <c r="I159" i="3" s="1"/>
  <c r="E158" i="3"/>
  <c r="H158" i="3" s="1"/>
  <c r="E157" i="3"/>
  <c r="I157" i="3" s="1"/>
  <c r="E156" i="3"/>
  <c r="I156" i="3" s="1"/>
  <c r="E155" i="3"/>
  <c r="I155" i="3" s="1"/>
  <c r="G154" i="3"/>
  <c r="D154" i="3"/>
  <c r="C154" i="3"/>
  <c r="G153" i="3"/>
  <c r="D153" i="3"/>
  <c r="C153" i="3"/>
  <c r="E152" i="3"/>
  <c r="H152" i="3" s="1"/>
  <c r="E151" i="3"/>
  <c r="H151" i="3" s="1"/>
  <c r="E150" i="3"/>
  <c r="H150" i="3" s="1"/>
  <c r="E149" i="3"/>
  <c r="H149" i="3" s="1"/>
  <c r="G148" i="3"/>
  <c r="D148" i="3"/>
  <c r="C148" i="3"/>
  <c r="E147" i="3"/>
  <c r="I147" i="3" s="1"/>
  <c r="E146" i="3"/>
  <c r="I146" i="3" s="1"/>
  <c r="E145" i="3"/>
  <c r="I145" i="3" s="1"/>
  <c r="E144" i="3"/>
  <c r="I144" i="3" s="1"/>
  <c r="E143" i="3"/>
  <c r="I143" i="3" s="1"/>
  <c r="E142" i="3"/>
  <c r="I142" i="3" s="1"/>
  <c r="E141" i="3"/>
  <c r="I141" i="3" s="1"/>
  <c r="E140" i="3"/>
  <c r="I140" i="3" s="1"/>
  <c r="G139" i="3"/>
  <c r="G135" i="3" s="1"/>
  <c r="D139" i="3"/>
  <c r="C139" i="3"/>
  <c r="C135" i="3" s="1"/>
  <c r="E138" i="3"/>
  <c r="I138" i="3" s="1"/>
  <c r="E137" i="3"/>
  <c r="I137" i="3" s="1"/>
  <c r="E136" i="3"/>
  <c r="I136" i="3" s="1"/>
  <c r="E134" i="3"/>
  <c r="E133" i="3"/>
  <c r="I133" i="3" s="1"/>
  <c r="E132" i="3"/>
  <c r="E131" i="3"/>
  <c r="I131" i="3" s="1"/>
  <c r="E130" i="3"/>
  <c r="E129" i="3"/>
  <c r="I129" i="3" s="1"/>
  <c r="E128" i="3"/>
  <c r="G127" i="3"/>
  <c r="D127" i="3"/>
  <c r="C127" i="3"/>
  <c r="E126" i="3"/>
  <c r="H126" i="3" s="1"/>
  <c r="E125" i="3"/>
  <c r="H125" i="3" s="1"/>
  <c r="G124" i="3"/>
  <c r="D124" i="3"/>
  <c r="C124" i="3"/>
  <c r="E123" i="3"/>
  <c r="I123" i="3" s="1"/>
  <c r="E122" i="3"/>
  <c r="I122" i="3" s="1"/>
  <c r="E121" i="3"/>
  <c r="I121" i="3" s="1"/>
  <c r="E120" i="3"/>
  <c r="E119" i="3"/>
  <c r="H119" i="3" s="1"/>
  <c r="E118" i="3"/>
  <c r="I118" i="3" s="1"/>
  <c r="E117" i="3"/>
  <c r="I117" i="3" s="1"/>
  <c r="E116" i="3"/>
  <c r="I116" i="3" s="1"/>
  <c r="G115" i="3"/>
  <c r="D115" i="3"/>
  <c r="C115" i="3"/>
  <c r="E114" i="3"/>
  <c r="I114" i="3" s="1"/>
  <c r="E113" i="3"/>
  <c r="I113" i="3" s="1"/>
  <c r="E110" i="3"/>
  <c r="H110" i="3" s="1"/>
  <c r="E109" i="3"/>
  <c r="H109" i="3" s="1"/>
  <c r="E108" i="3"/>
  <c r="H108" i="3" s="1"/>
  <c r="G107" i="3"/>
  <c r="D107" i="3"/>
  <c r="C107" i="3"/>
  <c r="E106" i="3"/>
  <c r="H106" i="3" s="1"/>
  <c r="E105" i="3"/>
  <c r="E104" i="3"/>
  <c r="I104" i="3" s="1"/>
  <c r="E103" i="3"/>
  <c r="I103" i="3" s="1"/>
  <c r="E102" i="3"/>
  <c r="I102" i="3" s="1"/>
  <c r="E101" i="3"/>
  <c r="I101" i="3" s="1"/>
  <c r="E100" i="3"/>
  <c r="H100" i="3" s="1"/>
  <c r="E99" i="3"/>
  <c r="I99" i="3" s="1"/>
  <c r="E98" i="3"/>
  <c r="H98" i="3" s="1"/>
  <c r="E97" i="3"/>
  <c r="E96" i="3"/>
  <c r="I96" i="3" s="1"/>
  <c r="E95" i="3"/>
  <c r="I95" i="3" s="1"/>
  <c r="E94" i="3"/>
  <c r="I94" i="3" s="1"/>
  <c r="E93" i="3"/>
  <c r="I93" i="3" s="1"/>
  <c r="E92" i="3"/>
  <c r="H92" i="3" s="1"/>
  <c r="G91" i="3"/>
  <c r="D91" i="3"/>
  <c r="C91" i="3"/>
  <c r="E90" i="3"/>
  <c r="I90" i="3" s="1"/>
  <c r="E89" i="3"/>
  <c r="H89" i="3" s="1"/>
  <c r="E88" i="3"/>
  <c r="I88" i="3" s="1"/>
  <c r="E87" i="3"/>
  <c r="I87" i="3" s="1"/>
  <c r="G86" i="3"/>
  <c r="D86" i="3"/>
  <c r="C86" i="3"/>
  <c r="E85" i="3"/>
  <c r="I85" i="3" s="1"/>
  <c r="E84" i="3"/>
  <c r="E83" i="3"/>
  <c r="I83" i="3" s="1"/>
  <c r="E82" i="3"/>
  <c r="E81" i="3"/>
  <c r="I81" i="3" s="1"/>
  <c r="E80" i="3"/>
  <c r="E79" i="3"/>
  <c r="I79" i="3" s="1"/>
  <c r="E78" i="3"/>
  <c r="G77" i="3"/>
  <c r="D77" i="3"/>
  <c r="D60" i="3" s="1"/>
  <c r="C77" i="3"/>
  <c r="E76" i="3"/>
  <c r="H76" i="3" s="1"/>
  <c r="E75" i="3"/>
  <c r="H75" i="3" s="1"/>
  <c r="E74" i="3"/>
  <c r="E73" i="3"/>
  <c r="H73" i="3" s="1"/>
  <c r="E72" i="3"/>
  <c r="H72" i="3" s="1"/>
  <c r="E71" i="3"/>
  <c r="H71" i="3" s="1"/>
  <c r="E70" i="3"/>
  <c r="E69" i="3"/>
  <c r="H69" i="3" s="1"/>
  <c r="E68" i="3"/>
  <c r="H68" i="3" s="1"/>
  <c r="E67" i="3"/>
  <c r="H67" i="3" s="1"/>
  <c r="E66" i="3"/>
  <c r="E65" i="3"/>
  <c r="H65" i="3" s="1"/>
  <c r="E64" i="3"/>
  <c r="H64" i="3" s="1"/>
  <c r="E63" i="3"/>
  <c r="H63" i="3" s="1"/>
  <c r="E62" i="3"/>
  <c r="E61" i="3"/>
  <c r="H61" i="3" s="1"/>
  <c r="E59" i="3"/>
  <c r="E58" i="3"/>
  <c r="I58" i="3" s="1"/>
  <c r="E57" i="3"/>
  <c r="I57" i="3" s="1"/>
  <c r="E56" i="3"/>
  <c r="I56" i="3" s="1"/>
  <c r="E55" i="3"/>
  <c r="E54" i="3"/>
  <c r="H54" i="3" s="1"/>
  <c r="E53" i="3"/>
  <c r="E52" i="3"/>
  <c r="I52" i="3" s="1"/>
  <c r="E51" i="3"/>
  <c r="I51" i="3" s="1"/>
  <c r="E50" i="3"/>
  <c r="I50" i="3" s="1"/>
  <c r="E49" i="3"/>
  <c r="I49" i="3" s="1"/>
  <c r="E48" i="3"/>
  <c r="H48" i="3" s="1"/>
  <c r="G47" i="3"/>
  <c r="G46" i="3" s="1"/>
  <c r="D47" i="3"/>
  <c r="C47" i="3"/>
  <c r="C46" i="3" s="1"/>
  <c r="E45" i="3"/>
  <c r="E44" i="3"/>
  <c r="E43" i="3"/>
  <c r="E42" i="3"/>
  <c r="E41" i="3"/>
  <c r="G40" i="3"/>
  <c r="D40" i="3"/>
  <c r="C40" i="3"/>
  <c r="E39" i="3"/>
  <c r="E38" i="3"/>
  <c r="G37" i="3"/>
  <c r="D37" i="3"/>
  <c r="C37" i="3"/>
  <c r="E33" i="3"/>
  <c r="I33" i="3" s="1"/>
  <c r="G32" i="3"/>
  <c r="D32" i="3"/>
  <c r="C32" i="3"/>
  <c r="E30" i="3"/>
  <c r="I30" i="3" s="1"/>
  <c r="E29" i="3"/>
  <c r="I29" i="3" s="1"/>
  <c r="E28" i="3"/>
  <c r="I28" i="3" s="1"/>
  <c r="E27" i="3"/>
  <c r="I27" i="3" s="1"/>
  <c r="E26" i="3"/>
  <c r="I26" i="3" s="1"/>
  <c r="E25" i="3"/>
  <c r="I25" i="3" s="1"/>
  <c r="E24" i="3"/>
  <c r="I24" i="3" s="1"/>
  <c r="E23" i="3"/>
  <c r="I23" i="3" s="1"/>
  <c r="E22" i="3"/>
  <c r="I22" i="3" s="1"/>
  <c r="E21" i="3"/>
  <c r="I21" i="3" s="1"/>
  <c r="E20" i="3"/>
  <c r="I20" i="3" s="1"/>
  <c r="E19" i="3"/>
  <c r="I19" i="3" s="1"/>
  <c r="E18" i="3"/>
  <c r="I18" i="3" s="1"/>
  <c r="E17" i="3"/>
  <c r="I17" i="3" s="1"/>
  <c r="E16" i="3"/>
  <c r="I16" i="3" s="1"/>
  <c r="E15" i="3"/>
  <c r="I15" i="3" s="1"/>
  <c r="G14" i="3"/>
  <c r="D14" i="3"/>
  <c r="C14" i="3"/>
  <c r="E11" i="3"/>
  <c r="H11" i="3" s="1"/>
  <c r="E10" i="3"/>
  <c r="I10" i="3" s="1"/>
  <c r="E9" i="3"/>
  <c r="H9" i="3" s="1"/>
  <c r="G8" i="3"/>
  <c r="D8" i="3"/>
  <c r="C8" i="3"/>
  <c r="E340" i="21"/>
  <c r="I340" i="21" s="1"/>
  <c r="E339" i="21"/>
  <c r="E338" i="21"/>
  <c r="I338" i="21" s="1"/>
  <c r="E337" i="21"/>
  <c r="H337" i="21" s="1"/>
  <c r="E336" i="21"/>
  <c r="I336" i="21" s="1"/>
  <c r="G335" i="21"/>
  <c r="D335" i="21"/>
  <c r="C335" i="21"/>
  <c r="E334" i="21"/>
  <c r="I334" i="21" s="1"/>
  <c r="E333" i="21"/>
  <c r="E332" i="21"/>
  <c r="I332" i="21" s="1"/>
  <c r="E331" i="21"/>
  <c r="E330" i="21"/>
  <c r="I330" i="21" s="1"/>
  <c r="E329" i="21"/>
  <c r="E328" i="21"/>
  <c r="I328" i="21" s="1"/>
  <c r="E327" i="21"/>
  <c r="E326" i="21"/>
  <c r="I326" i="21" s="1"/>
  <c r="G325" i="21"/>
  <c r="G317" i="21" s="1"/>
  <c r="D325" i="21"/>
  <c r="C325" i="21"/>
  <c r="E324" i="21"/>
  <c r="I324" i="21" s="1"/>
  <c r="E323" i="21"/>
  <c r="I323" i="21" s="1"/>
  <c r="E322" i="21"/>
  <c r="I322" i="21" s="1"/>
  <c r="E321" i="21"/>
  <c r="I321" i="21" s="1"/>
  <c r="E320" i="21"/>
  <c r="I320" i="21" s="1"/>
  <c r="E319" i="21"/>
  <c r="I319" i="21" s="1"/>
  <c r="E318" i="21"/>
  <c r="I318" i="21" s="1"/>
  <c r="C317" i="21"/>
  <c r="E316" i="21"/>
  <c r="E315" i="21"/>
  <c r="I315" i="21" s="1"/>
  <c r="E314" i="21"/>
  <c r="E313" i="21"/>
  <c r="I313" i="21" s="1"/>
  <c r="G312" i="21"/>
  <c r="D312" i="21"/>
  <c r="C312" i="21"/>
  <c r="E311" i="21"/>
  <c r="I311" i="21" s="1"/>
  <c r="E310" i="21"/>
  <c r="H310" i="21" s="1"/>
  <c r="E309" i="21"/>
  <c r="I309" i="21" s="1"/>
  <c r="E308" i="21"/>
  <c r="H308" i="21" s="1"/>
  <c r="G307" i="21"/>
  <c r="D307" i="21"/>
  <c r="D301" i="21" s="1"/>
  <c r="C307" i="21"/>
  <c r="C301" i="21" s="1"/>
  <c r="E306" i="21"/>
  <c r="E305" i="21"/>
  <c r="I305" i="21" s="1"/>
  <c r="E304" i="21"/>
  <c r="E303" i="21"/>
  <c r="I303" i="21" s="1"/>
  <c r="E302" i="21"/>
  <c r="E299" i="21"/>
  <c r="H299" i="21" s="1"/>
  <c r="E298" i="21"/>
  <c r="I298" i="21" s="1"/>
  <c r="G297" i="21"/>
  <c r="D297" i="21"/>
  <c r="C297" i="21"/>
  <c r="E296" i="21"/>
  <c r="I296" i="21" s="1"/>
  <c r="E295" i="21"/>
  <c r="H295" i="21" s="1"/>
  <c r="E294" i="21"/>
  <c r="I294" i="21" s="1"/>
  <c r="E293" i="21"/>
  <c r="H293" i="21" s="1"/>
  <c r="E292" i="21"/>
  <c r="I292" i="21" s="1"/>
  <c r="E291" i="21"/>
  <c r="H291" i="21" s="1"/>
  <c r="E290" i="21"/>
  <c r="I290" i="21" s="1"/>
  <c r="E289" i="21"/>
  <c r="H289" i="21" s="1"/>
  <c r="E288" i="21"/>
  <c r="I288" i="21" s="1"/>
  <c r="E287" i="21"/>
  <c r="E286" i="21"/>
  <c r="I286" i="21" s="1"/>
  <c r="E285" i="21"/>
  <c r="E284" i="21"/>
  <c r="I284" i="21" s="1"/>
  <c r="E283" i="21"/>
  <c r="H283" i="21" s="1"/>
  <c r="E282" i="21"/>
  <c r="I282" i="21" s="1"/>
  <c r="E281" i="21"/>
  <c r="H281" i="21" s="1"/>
  <c r="E280" i="21"/>
  <c r="I280" i="21" s="1"/>
  <c r="G279" i="21"/>
  <c r="D279" i="21"/>
  <c r="C279" i="21"/>
  <c r="E278" i="21"/>
  <c r="H278" i="21" s="1"/>
  <c r="E277" i="21"/>
  <c r="E276" i="21"/>
  <c r="E275" i="21"/>
  <c r="E274" i="21"/>
  <c r="H274" i="21" s="1"/>
  <c r="E273" i="21"/>
  <c r="G272" i="21"/>
  <c r="G271" i="21" s="1"/>
  <c r="D272" i="21"/>
  <c r="D271" i="21" s="1"/>
  <c r="C272" i="21"/>
  <c r="E270" i="21"/>
  <c r="G269" i="21"/>
  <c r="D269" i="21"/>
  <c r="C269" i="21"/>
  <c r="E268" i="21"/>
  <c r="H268" i="21" s="1"/>
  <c r="E267" i="21"/>
  <c r="I267" i="21" s="1"/>
  <c r="E266" i="21"/>
  <c r="H266" i="21" s="1"/>
  <c r="G265" i="21"/>
  <c r="D265" i="21"/>
  <c r="D263" i="21" s="1"/>
  <c r="C265" i="21"/>
  <c r="E264" i="21"/>
  <c r="E261" i="21"/>
  <c r="H261" i="21" s="1"/>
  <c r="E260" i="21"/>
  <c r="I260" i="21" s="1"/>
  <c r="E259" i="21"/>
  <c r="H259" i="21" s="1"/>
  <c r="E258" i="21"/>
  <c r="I258" i="21" s="1"/>
  <c r="E257" i="21"/>
  <c r="E256" i="21"/>
  <c r="I256" i="21" s="1"/>
  <c r="E255" i="21"/>
  <c r="H255" i="21" s="1"/>
  <c r="G254" i="21"/>
  <c r="D254" i="21"/>
  <c r="C254" i="21"/>
  <c r="E253" i="21"/>
  <c r="H253" i="21" s="1"/>
  <c r="E252" i="21"/>
  <c r="I252" i="21" s="1"/>
  <c r="E251" i="21"/>
  <c r="H251" i="21" s="1"/>
  <c r="G250" i="21"/>
  <c r="D250" i="21"/>
  <c r="D248" i="21" s="1"/>
  <c r="C250" i="21"/>
  <c r="E249" i="21"/>
  <c r="E247" i="21"/>
  <c r="H247" i="21" s="1"/>
  <c r="E246" i="21"/>
  <c r="I246" i="21" s="1"/>
  <c r="G245" i="21"/>
  <c r="D245" i="21"/>
  <c r="C245" i="21"/>
  <c r="E244" i="21"/>
  <c r="E243" i="21"/>
  <c r="I243" i="21" s="1"/>
  <c r="E242" i="21"/>
  <c r="E241" i="21"/>
  <c r="I241" i="21" s="1"/>
  <c r="G240" i="21"/>
  <c r="D240" i="21"/>
  <c r="C240" i="21"/>
  <c r="E239" i="21"/>
  <c r="I239" i="21" s="1"/>
  <c r="E238" i="21"/>
  <c r="E237" i="21"/>
  <c r="I237" i="21" s="1"/>
  <c r="E236" i="21"/>
  <c r="H236" i="21" s="1"/>
  <c r="E235" i="21"/>
  <c r="I235" i="21" s="1"/>
  <c r="E234" i="21"/>
  <c r="H234" i="21" s="1"/>
  <c r="E233" i="21"/>
  <c r="I233" i="21" s="1"/>
  <c r="E232" i="21"/>
  <c r="H232" i="21" s="1"/>
  <c r="E231" i="21"/>
  <c r="I231" i="21" s="1"/>
  <c r="G230" i="21"/>
  <c r="G229" i="21" s="1"/>
  <c r="D230" i="21"/>
  <c r="D229" i="21" s="1"/>
  <c r="C230" i="21"/>
  <c r="E228" i="21"/>
  <c r="I228" i="21" s="1"/>
  <c r="G227" i="21"/>
  <c r="D227" i="21"/>
  <c r="C227" i="21"/>
  <c r="E226" i="21"/>
  <c r="I226" i="21" s="1"/>
  <c r="E225" i="21"/>
  <c r="E224" i="21"/>
  <c r="I224" i="21" s="1"/>
  <c r="E223" i="21"/>
  <c r="E222" i="21"/>
  <c r="I222" i="21" s="1"/>
  <c r="G221" i="21"/>
  <c r="G220" i="21" s="1"/>
  <c r="D221" i="21"/>
  <c r="D220" i="21" s="1"/>
  <c r="C221" i="21"/>
  <c r="E217" i="21"/>
  <c r="I217" i="21" s="1"/>
  <c r="E216" i="21"/>
  <c r="E215" i="21"/>
  <c r="I215" i="21" s="1"/>
  <c r="G214" i="21"/>
  <c r="D214" i="21"/>
  <c r="C214" i="21"/>
  <c r="E213" i="21"/>
  <c r="I213" i="21" s="1"/>
  <c r="E212" i="21"/>
  <c r="H212" i="21" s="1"/>
  <c r="E211" i="21"/>
  <c r="I211" i="21" s="1"/>
  <c r="E210" i="21"/>
  <c r="H210" i="21" s="1"/>
  <c r="E209" i="21"/>
  <c r="I209" i="21" s="1"/>
  <c r="E208" i="21"/>
  <c r="H208" i="21" s="1"/>
  <c r="G207" i="21"/>
  <c r="D207" i="21"/>
  <c r="C207" i="21"/>
  <c r="E206" i="21"/>
  <c r="E205" i="21"/>
  <c r="I205" i="21" s="1"/>
  <c r="G204" i="21"/>
  <c r="D204" i="21"/>
  <c r="C204" i="21"/>
  <c r="E203" i="21"/>
  <c r="I203" i="21" s="1"/>
  <c r="E202" i="21"/>
  <c r="H202" i="21" s="1"/>
  <c r="E201" i="21"/>
  <c r="I201" i="21" s="1"/>
  <c r="E200" i="21"/>
  <c r="H200" i="21" s="1"/>
  <c r="G199" i="21"/>
  <c r="D199" i="21"/>
  <c r="C199" i="21"/>
  <c r="E198" i="21"/>
  <c r="H198" i="21" s="1"/>
  <c r="E197" i="21"/>
  <c r="I197" i="21" s="1"/>
  <c r="G196" i="21"/>
  <c r="D196" i="21"/>
  <c r="C196" i="21"/>
  <c r="E195" i="21"/>
  <c r="I195" i="21" s="1"/>
  <c r="E194" i="21"/>
  <c r="I194" i="21" s="1"/>
  <c r="G193" i="21"/>
  <c r="D193" i="21"/>
  <c r="C193" i="21"/>
  <c r="E192" i="21"/>
  <c r="I192" i="21" s="1"/>
  <c r="E191" i="21"/>
  <c r="H191" i="21" s="1"/>
  <c r="E190" i="21"/>
  <c r="I190" i="21" s="1"/>
  <c r="G189" i="21"/>
  <c r="D189" i="21"/>
  <c r="C189" i="21"/>
  <c r="E188" i="21"/>
  <c r="H188" i="21" s="1"/>
  <c r="E187" i="21"/>
  <c r="I187" i="21" s="1"/>
  <c r="G186" i="21"/>
  <c r="D186" i="21"/>
  <c r="C186" i="21"/>
  <c r="E185" i="21"/>
  <c r="I185" i="21" s="1"/>
  <c r="E184" i="21"/>
  <c r="I184" i="21" s="1"/>
  <c r="E183" i="21"/>
  <c r="I183" i="21" s="1"/>
  <c r="G182" i="21"/>
  <c r="D182" i="21"/>
  <c r="C182" i="21"/>
  <c r="E181" i="21"/>
  <c r="I181" i="21" s="1"/>
  <c r="E180" i="21"/>
  <c r="E179" i="21"/>
  <c r="I179" i="21" s="1"/>
  <c r="E178" i="21"/>
  <c r="E177" i="21"/>
  <c r="I177" i="21" s="1"/>
  <c r="E176" i="21"/>
  <c r="E175" i="21"/>
  <c r="I175" i="21" s="1"/>
  <c r="E174" i="21"/>
  <c r="E173" i="21"/>
  <c r="I173" i="21" s="1"/>
  <c r="E171" i="21"/>
  <c r="E170" i="21"/>
  <c r="H170" i="21" s="1"/>
  <c r="E169" i="21"/>
  <c r="E168" i="21"/>
  <c r="H168" i="21" s="1"/>
  <c r="E167" i="21"/>
  <c r="E166" i="21"/>
  <c r="H166" i="21" s="1"/>
  <c r="E165" i="21"/>
  <c r="G164" i="21"/>
  <c r="D164" i="21"/>
  <c r="C164" i="21"/>
  <c r="G163" i="21"/>
  <c r="D163" i="21"/>
  <c r="C163" i="21"/>
  <c r="E162" i="21"/>
  <c r="I162" i="21" s="1"/>
  <c r="E161" i="21"/>
  <c r="I161" i="21" s="1"/>
  <c r="E160" i="21"/>
  <c r="I160" i="21" s="1"/>
  <c r="E159" i="21"/>
  <c r="I159" i="21" s="1"/>
  <c r="E158" i="21"/>
  <c r="I158" i="21" s="1"/>
  <c r="E157" i="21"/>
  <c r="E156" i="21"/>
  <c r="I156" i="21" s="1"/>
  <c r="E155" i="21"/>
  <c r="I155" i="21" s="1"/>
  <c r="G154" i="21"/>
  <c r="D154" i="21"/>
  <c r="C154" i="21"/>
  <c r="G153" i="21"/>
  <c r="D153" i="21"/>
  <c r="C153" i="21"/>
  <c r="E152" i="21"/>
  <c r="E151" i="21"/>
  <c r="H151" i="21" s="1"/>
  <c r="E150" i="21"/>
  <c r="E149" i="21"/>
  <c r="H149" i="21" s="1"/>
  <c r="G148" i="21"/>
  <c r="D148" i="21"/>
  <c r="C148" i="21"/>
  <c r="E147" i="21"/>
  <c r="I147" i="21" s="1"/>
  <c r="E146" i="21"/>
  <c r="I146" i="21" s="1"/>
  <c r="E145" i="21"/>
  <c r="I145" i="21" s="1"/>
  <c r="E144" i="21"/>
  <c r="I144" i="21" s="1"/>
  <c r="E143" i="21"/>
  <c r="I143" i="21" s="1"/>
  <c r="E142" i="21"/>
  <c r="I142" i="21" s="1"/>
  <c r="E141" i="21"/>
  <c r="I141" i="21" s="1"/>
  <c r="E140" i="21"/>
  <c r="I140" i="21" s="1"/>
  <c r="G139" i="21"/>
  <c r="G135" i="21" s="1"/>
  <c r="D139" i="21"/>
  <c r="D135" i="21" s="1"/>
  <c r="C139" i="21"/>
  <c r="C135" i="21" s="1"/>
  <c r="E138" i="21"/>
  <c r="I138" i="21" s="1"/>
  <c r="E137" i="21"/>
  <c r="I137" i="21" s="1"/>
  <c r="E136" i="21"/>
  <c r="E134" i="21"/>
  <c r="E133" i="21"/>
  <c r="I133" i="21" s="1"/>
  <c r="E132" i="21"/>
  <c r="E131" i="21"/>
  <c r="I131" i="21" s="1"/>
  <c r="E130" i="21"/>
  <c r="E129" i="21"/>
  <c r="I129" i="21" s="1"/>
  <c r="E128" i="21"/>
  <c r="G127" i="21"/>
  <c r="D127" i="21"/>
  <c r="C127" i="21"/>
  <c r="E126" i="21"/>
  <c r="H126" i="21" s="1"/>
  <c r="E125" i="21"/>
  <c r="G124" i="21"/>
  <c r="D124" i="21"/>
  <c r="C124" i="21"/>
  <c r="E123" i="21"/>
  <c r="I123" i="21" s="1"/>
  <c r="E122" i="21"/>
  <c r="I122" i="21" s="1"/>
  <c r="E121" i="21"/>
  <c r="I121" i="21" s="1"/>
  <c r="E120" i="21"/>
  <c r="I120" i="21" s="1"/>
  <c r="E119" i="21"/>
  <c r="I119" i="21" s="1"/>
  <c r="E118" i="21"/>
  <c r="I118" i="21" s="1"/>
  <c r="E117" i="21"/>
  <c r="I117" i="21" s="1"/>
  <c r="E116" i="21"/>
  <c r="I116" i="21" s="1"/>
  <c r="G115" i="21"/>
  <c r="D115" i="21"/>
  <c r="C115" i="21"/>
  <c r="E114" i="21"/>
  <c r="I114" i="21" s="1"/>
  <c r="E113" i="21"/>
  <c r="I113" i="21" s="1"/>
  <c r="E110" i="21"/>
  <c r="E109" i="21"/>
  <c r="H109" i="21" s="1"/>
  <c r="E108" i="21"/>
  <c r="G107" i="21"/>
  <c r="D107" i="21"/>
  <c r="C107" i="21"/>
  <c r="E106" i="21"/>
  <c r="H106" i="21" s="1"/>
  <c r="E105" i="21"/>
  <c r="I105" i="21" s="1"/>
  <c r="E104" i="21"/>
  <c r="I104" i="21" s="1"/>
  <c r="E103" i="21"/>
  <c r="E102" i="21"/>
  <c r="H102" i="21" s="1"/>
  <c r="E101" i="21"/>
  <c r="E100" i="21"/>
  <c r="I100" i="21" s="1"/>
  <c r="E99" i="21"/>
  <c r="E98" i="21"/>
  <c r="H98" i="21" s="1"/>
  <c r="E97" i="21"/>
  <c r="E96" i="21"/>
  <c r="I96" i="21" s="1"/>
  <c r="E95" i="21"/>
  <c r="E94" i="21"/>
  <c r="H94" i="21" s="1"/>
  <c r="E93" i="21"/>
  <c r="E92" i="21"/>
  <c r="I92" i="21" s="1"/>
  <c r="G91" i="21"/>
  <c r="D91" i="21"/>
  <c r="C91" i="21"/>
  <c r="E90" i="21"/>
  <c r="I90" i="21" s="1"/>
  <c r="E89" i="21"/>
  <c r="I89" i="21" s="1"/>
  <c r="E88" i="21"/>
  <c r="E87" i="21"/>
  <c r="I87" i="21" s="1"/>
  <c r="G86" i="21"/>
  <c r="D86" i="21"/>
  <c r="C86" i="21"/>
  <c r="E85" i="21"/>
  <c r="E84" i="21"/>
  <c r="I84" i="21" s="1"/>
  <c r="E83" i="21"/>
  <c r="H83" i="21" s="1"/>
  <c r="E82" i="21"/>
  <c r="I82" i="21" s="1"/>
  <c r="E81" i="21"/>
  <c r="E80" i="21"/>
  <c r="E79" i="21"/>
  <c r="H79" i="21" s="1"/>
  <c r="E78" i="21"/>
  <c r="I78" i="21" s="1"/>
  <c r="G77" i="21"/>
  <c r="D77" i="21"/>
  <c r="D60" i="21" s="1"/>
  <c r="C77" i="21"/>
  <c r="E76" i="21"/>
  <c r="E75" i="21"/>
  <c r="E74" i="21"/>
  <c r="H74" i="21" s="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59" i="21"/>
  <c r="I59" i="21" s="1"/>
  <c r="E58" i="21"/>
  <c r="E57" i="21"/>
  <c r="H57" i="21" s="1"/>
  <c r="E56" i="21"/>
  <c r="E55" i="21"/>
  <c r="I55" i="21" s="1"/>
  <c r="E54" i="21"/>
  <c r="E53" i="21"/>
  <c r="H53" i="21" s="1"/>
  <c r="E52" i="21"/>
  <c r="E51" i="21"/>
  <c r="I51" i="21" s="1"/>
  <c r="E50" i="21"/>
  <c r="I50" i="21" s="1"/>
  <c r="E49" i="21"/>
  <c r="E48" i="21"/>
  <c r="I48" i="21" s="1"/>
  <c r="G47" i="21"/>
  <c r="G46" i="21" s="1"/>
  <c r="D47" i="21"/>
  <c r="D46" i="21" s="1"/>
  <c r="C47" i="21"/>
  <c r="E45" i="21"/>
  <c r="I45" i="21" s="1"/>
  <c r="E44" i="21"/>
  <c r="I44" i="21" s="1"/>
  <c r="E43" i="21"/>
  <c r="I43" i="21" s="1"/>
  <c r="E42" i="21"/>
  <c r="I42" i="21" s="1"/>
  <c r="E41" i="21"/>
  <c r="I41" i="21" s="1"/>
  <c r="G40" i="21"/>
  <c r="D40" i="21"/>
  <c r="C40" i="21"/>
  <c r="E39" i="21"/>
  <c r="E38" i="21"/>
  <c r="G37" i="21"/>
  <c r="D37" i="21"/>
  <c r="C37" i="21"/>
  <c r="E33" i="21"/>
  <c r="I33" i="21" s="1"/>
  <c r="G32" i="21"/>
  <c r="D32" i="21"/>
  <c r="C32" i="21"/>
  <c r="E30" i="21"/>
  <c r="I30" i="21" s="1"/>
  <c r="E29" i="21"/>
  <c r="I29" i="21" s="1"/>
  <c r="E28" i="21"/>
  <c r="H28" i="21" s="1"/>
  <c r="E27" i="21"/>
  <c r="I27" i="21" s="1"/>
  <c r="E26" i="21"/>
  <c r="H26" i="21" s="1"/>
  <c r="E25" i="21"/>
  <c r="E24" i="21"/>
  <c r="H24" i="21" s="1"/>
  <c r="E23" i="21"/>
  <c r="I23" i="21" s="1"/>
  <c r="E22" i="21"/>
  <c r="I22" i="21" s="1"/>
  <c r="E21" i="21"/>
  <c r="I21" i="21" s="1"/>
  <c r="E20" i="21"/>
  <c r="H20" i="21" s="1"/>
  <c r="E19" i="21"/>
  <c r="I19" i="21" s="1"/>
  <c r="E18" i="21"/>
  <c r="H18" i="21" s="1"/>
  <c r="E17" i="21"/>
  <c r="E16" i="21"/>
  <c r="H16" i="21" s="1"/>
  <c r="E15" i="21"/>
  <c r="I15" i="21" s="1"/>
  <c r="G14" i="21"/>
  <c r="D14" i="21"/>
  <c r="C14" i="21"/>
  <c r="E11" i="21"/>
  <c r="H11" i="21" s="1"/>
  <c r="E10" i="21"/>
  <c r="I10" i="21" s="1"/>
  <c r="E9" i="21"/>
  <c r="G8" i="21"/>
  <c r="D8" i="21"/>
  <c r="C8" i="21"/>
  <c r="E340" i="22"/>
  <c r="I340" i="22" s="1"/>
  <c r="E339" i="22"/>
  <c r="E338" i="22"/>
  <c r="I338" i="22" s="1"/>
  <c r="E337" i="22"/>
  <c r="I337" i="22" s="1"/>
  <c r="E336" i="22"/>
  <c r="I336" i="22" s="1"/>
  <c r="G335" i="22"/>
  <c r="D335" i="22"/>
  <c r="C335" i="22"/>
  <c r="E334" i="22"/>
  <c r="E333" i="22"/>
  <c r="I333" i="22" s="1"/>
  <c r="E332" i="22"/>
  <c r="E331" i="22"/>
  <c r="I331" i="22" s="1"/>
  <c r="E330" i="22"/>
  <c r="E329" i="22"/>
  <c r="I329" i="22" s="1"/>
  <c r="E328" i="22"/>
  <c r="E327" i="22"/>
  <c r="I327" i="22" s="1"/>
  <c r="E326" i="22"/>
  <c r="G325" i="22"/>
  <c r="D325" i="22"/>
  <c r="D317" i="22" s="1"/>
  <c r="C325" i="22"/>
  <c r="C317" i="22" s="1"/>
  <c r="E324" i="22"/>
  <c r="H324" i="22" s="1"/>
  <c r="E323" i="22"/>
  <c r="I323" i="22" s="1"/>
  <c r="E322" i="22"/>
  <c r="H322" i="22" s="1"/>
  <c r="E321" i="22"/>
  <c r="I321" i="22" s="1"/>
  <c r="E320" i="22"/>
  <c r="H320" i="22" s="1"/>
  <c r="E319" i="22"/>
  <c r="I319" i="22" s="1"/>
  <c r="E318" i="22"/>
  <c r="H318" i="22" s="1"/>
  <c r="E316" i="22"/>
  <c r="H316" i="22" s="1"/>
  <c r="E315" i="22"/>
  <c r="I315" i="22" s="1"/>
  <c r="E314" i="22"/>
  <c r="H314" i="22" s="1"/>
  <c r="E313" i="22"/>
  <c r="I313" i="22" s="1"/>
  <c r="G312" i="22"/>
  <c r="D312" i="22"/>
  <c r="C312" i="22"/>
  <c r="E311" i="22"/>
  <c r="I311" i="22" s="1"/>
  <c r="E310" i="22"/>
  <c r="I310" i="22" s="1"/>
  <c r="E309" i="22"/>
  <c r="H309" i="22" s="1"/>
  <c r="E308" i="22"/>
  <c r="H308" i="22" s="1"/>
  <c r="G307" i="22"/>
  <c r="G301" i="22" s="1"/>
  <c r="D307" i="22"/>
  <c r="D301" i="22" s="1"/>
  <c r="C307" i="22"/>
  <c r="E306" i="22"/>
  <c r="I306" i="22" s="1"/>
  <c r="E305" i="22"/>
  <c r="E304" i="22"/>
  <c r="I304" i="22" s="1"/>
  <c r="E303" i="22"/>
  <c r="E302" i="22"/>
  <c r="I302" i="22" s="1"/>
  <c r="E299" i="22"/>
  <c r="E298" i="22"/>
  <c r="I298" i="22" s="1"/>
  <c r="G297" i="22"/>
  <c r="D297" i="22"/>
  <c r="C297" i="22"/>
  <c r="E296" i="22"/>
  <c r="I296" i="22" s="1"/>
  <c r="E295" i="22"/>
  <c r="I295" i="22" s="1"/>
  <c r="E294" i="22"/>
  <c r="E293" i="22"/>
  <c r="E292" i="22"/>
  <c r="I292" i="22" s="1"/>
  <c r="E291" i="22"/>
  <c r="I291" i="22" s="1"/>
  <c r="E290" i="22"/>
  <c r="E289" i="22"/>
  <c r="I289" i="22" s="1"/>
  <c r="E288" i="22"/>
  <c r="I288" i="22" s="1"/>
  <c r="E287" i="22"/>
  <c r="I287" i="22" s="1"/>
  <c r="E286" i="22"/>
  <c r="H286" i="22" s="1"/>
  <c r="E285" i="22"/>
  <c r="I285" i="22" s="1"/>
  <c r="E284" i="22"/>
  <c r="H284" i="22" s="1"/>
  <c r="E283" i="22"/>
  <c r="I283" i="22" s="1"/>
  <c r="E282" i="22"/>
  <c r="I282" i="22" s="1"/>
  <c r="E281" i="22"/>
  <c r="I281" i="22" s="1"/>
  <c r="E280" i="22"/>
  <c r="I280" i="22" s="1"/>
  <c r="G279" i="22"/>
  <c r="D279" i="22"/>
  <c r="C279" i="22"/>
  <c r="E278" i="22"/>
  <c r="E277" i="22"/>
  <c r="E276" i="22"/>
  <c r="E275" i="22"/>
  <c r="I275" i="22" s="1"/>
  <c r="E274" i="22"/>
  <c r="E273" i="22"/>
  <c r="G272" i="22"/>
  <c r="D272" i="22"/>
  <c r="D271" i="22" s="1"/>
  <c r="C272" i="22"/>
  <c r="E270" i="22"/>
  <c r="H270" i="22" s="1"/>
  <c r="G269" i="22"/>
  <c r="D269" i="22"/>
  <c r="C269" i="22"/>
  <c r="E268" i="22"/>
  <c r="I268" i="22" s="1"/>
  <c r="E267" i="22"/>
  <c r="E266" i="22"/>
  <c r="I266" i="22" s="1"/>
  <c r="G265" i="22"/>
  <c r="G263" i="22" s="1"/>
  <c r="D265" i="22"/>
  <c r="D263" i="22" s="1"/>
  <c r="C265" i="22"/>
  <c r="E264" i="22"/>
  <c r="E261" i="22"/>
  <c r="H261" i="22" s="1"/>
  <c r="E260" i="22"/>
  <c r="H260" i="22" s="1"/>
  <c r="E259" i="22"/>
  <c r="E258" i="22"/>
  <c r="I258" i="22" s="1"/>
  <c r="E257" i="22"/>
  <c r="E256" i="22"/>
  <c r="E255" i="22"/>
  <c r="H255" i="22" s="1"/>
  <c r="G254" i="22"/>
  <c r="D254" i="22"/>
  <c r="C254" i="22"/>
  <c r="E253" i="22"/>
  <c r="I253" i="22" s="1"/>
  <c r="E252" i="22"/>
  <c r="I252" i="22" s="1"/>
  <c r="E251" i="22"/>
  <c r="I251" i="22" s="1"/>
  <c r="G250" i="22"/>
  <c r="G248" i="22" s="1"/>
  <c r="D250" i="22"/>
  <c r="D248" i="22" s="1"/>
  <c r="C250" i="22"/>
  <c r="E249" i="22"/>
  <c r="E247" i="22"/>
  <c r="I247" i="22" s="1"/>
  <c r="E246" i="22"/>
  <c r="H246" i="22" s="1"/>
  <c r="G245" i="22"/>
  <c r="D245" i="22"/>
  <c r="C245" i="22"/>
  <c r="E244" i="22"/>
  <c r="H244" i="22" s="1"/>
  <c r="E243" i="22"/>
  <c r="H243" i="22" s="1"/>
  <c r="E242" i="22"/>
  <c r="H242" i="22" s="1"/>
  <c r="E241" i="22"/>
  <c r="I241" i="22" s="1"/>
  <c r="G240" i="22"/>
  <c r="D240" i="22"/>
  <c r="C240" i="22"/>
  <c r="E239" i="22"/>
  <c r="I239" i="22" s="1"/>
  <c r="E238" i="22"/>
  <c r="E237" i="22"/>
  <c r="H237" i="22" s="1"/>
  <c r="E236" i="22"/>
  <c r="I236" i="22" s="1"/>
  <c r="E235" i="22"/>
  <c r="E234" i="22"/>
  <c r="I234" i="22" s="1"/>
  <c r="E233" i="22"/>
  <c r="I233" i="22" s="1"/>
  <c r="E232" i="22"/>
  <c r="I232" i="22" s="1"/>
  <c r="E231" i="22"/>
  <c r="H231" i="22" s="1"/>
  <c r="G230" i="22"/>
  <c r="G229" i="22" s="1"/>
  <c r="D230" i="22"/>
  <c r="C230" i="22"/>
  <c r="C229" i="22" s="1"/>
  <c r="E228" i="22"/>
  <c r="G227" i="22"/>
  <c r="D227" i="22"/>
  <c r="C227" i="22"/>
  <c r="E226" i="22"/>
  <c r="I226" i="22" s="1"/>
  <c r="E225" i="22"/>
  <c r="E224" i="22"/>
  <c r="I224" i="22" s="1"/>
  <c r="E223" i="22"/>
  <c r="H223" i="22" s="1"/>
  <c r="E222" i="22"/>
  <c r="G221" i="22"/>
  <c r="D221" i="22"/>
  <c r="C221" i="22"/>
  <c r="E217" i="22"/>
  <c r="I217" i="22" s="1"/>
  <c r="E216" i="22"/>
  <c r="E215" i="22"/>
  <c r="I215" i="22" s="1"/>
  <c r="G214" i="22"/>
  <c r="D214" i="22"/>
  <c r="C214" i="22"/>
  <c r="E213" i="22"/>
  <c r="H213" i="22" s="1"/>
  <c r="E212" i="22"/>
  <c r="I212" i="22" s="1"/>
  <c r="E211" i="22"/>
  <c r="I211" i="22" s="1"/>
  <c r="E210" i="22"/>
  <c r="I210" i="22" s="1"/>
  <c r="E209" i="22"/>
  <c r="I209" i="22" s="1"/>
  <c r="E208" i="22"/>
  <c r="I208" i="22" s="1"/>
  <c r="G207" i="22"/>
  <c r="D207" i="22"/>
  <c r="C207" i="22"/>
  <c r="E206" i="22"/>
  <c r="I206" i="22" s="1"/>
  <c r="E205" i="22"/>
  <c r="G204" i="22"/>
  <c r="D204" i="22"/>
  <c r="C204" i="22"/>
  <c r="E203" i="22"/>
  <c r="I203" i="22" s="1"/>
  <c r="E202" i="22"/>
  <c r="E201" i="22"/>
  <c r="I201" i="22" s="1"/>
  <c r="E200" i="22"/>
  <c r="G199" i="22"/>
  <c r="D199" i="22"/>
  <c r="C199" i="22"/>
  <c r="E198" i="22"/>
  <c r="I198" i="22" s="1"/>
  <c r="E197" i="22"/>
  <c r="I197" i="22" s="1"/>
  <c r="G196" i="22"/>
  <c r="D196" i="22"/>
  <c r="C196" i="22"/>
  <c r="E195" i="22"/>
  <c r="I195" i="22" s="1"/>
  <c r="E194" i="22"/>
  <c r="I194" i="22" s="1"/>
  <c r="G193" i="22"/>
  <c r="D193" i="22"/>
  <c r="C193" i="22"/>
  <c r="E192" i="22"/>
  <c r="I192" i="22" s="1"/>
  <c r="E191" i="22"/>
  <c r="H191" i="22" s="1"/>
  <c r="E190" i="22"/>
  <c r="I190" i="22" s="1"/>
  <c r="G189" i="22"/>
  <c r="D189" i="22"/>
  <c r="C189" i="22"/>
  <c r="E188" i="22"/>
  <c r="I188" i="22" s="1"/>
  <c r="E187" i="22"/>
  <c r="G186" i="22"/>
  <c r="D186" i="22"/>
  <c r="C186" i="22"/>
  <c r="E185" i="22"/>
  <c r="I185" i="22" s="1"/>
  <c r="E184" i="22"/>
  <c r="I184" i="22" s="1"/>
  <c r="E183" i="22"/>
  <c r="I183" i="22" s="1"/>
  <c r="G182" i="22"/>
  <c r="D182" i="22"/>
  <c r="C182" i="22"/>
  <c r="E181" i="22"/>
  <c r="I181" i="22" s="1"/>
  <c r="E180" i="22"/>
  <c r="H180" i="22" s="1"/>
  <c r="E179" i="22"/>
  <c r="I179" i="22" s="1"/>
  <c r="E178" i="22"/>
  <c r="E177" i="22"/>
  <c r="I177" i="22" s="1"/>
  <c r="E176" i="22"/>
  <c r="H176" i="22" s="1"/>
  <c r="E175" i="22"/>
  <c r="I175" i="22" s="1"/>
  <c r="E174" i="22"/>
  <c r="E173" i="22"/>
  <c r="I173" i="22" s="1"/>
  <c r="E171" i="22"/>
  <c r="I171" i="22" s="1"/>
  <c r="E170" i="22"/>
  <c r="H170" i="22" s="1"/>
  <c r="E169" i="22"/>
  <c r="I169" i="22" s="1"/>
  <c r="E168" i="22"/>
  <c r="H168" i="22" s="1"/>
  <c r="E167" i="22"/>
  <c r="I167" i="22" s="1"/>
  <c r="E166" i="22"/>
  <c r="H166" i="22" s="1"/>
  <c r="E165" i="22"/>
  <c r="I165" i="22" s="1"/>
  <c r="G164" i="22"/>
  <c r="D164" i="22"/>
  <c r="C164" i="22"/>
  <c r="G163" i="22"/>
  <c r="D163" i="22"/>
  <c r="C163" i="22"/>
  <c r="E162" i="22"/>
  <c r="I162" i="22" s="1"/>
  <c r="E161" i="22"/>
  <c r="I161" i="22" s="1"/>
  <c r="E160" i="22"/>
  <c r="H160" i="22" s="1"/>
  <c r="E159" i="22"/>
  <c r="I159" i="22" s="1"/>
  <c r="E158" i="22"/>
  <c r="I158" i="22" s="1"/>
  <c r="E157" i="22"/>
  <c r="I157" i="22" s="1"/>
  <c r="E156" i="22"/>
  <c r="H156" i="22" s="1"/>
  <c r="E155" i="22"/>
  <c r="I155" i="22" s="1"/>
  <c r="G154" i="22"/>
  <c r="D154" i="22"/>
  <c r="C154" i="22"/>
  <c r="G153" i="22"/>
  <c r="D153" i="22"/>
  <c r="C153" i="22"/>
  <c r="E152" i="22"/>
  <c r="I152" i="22" s="1"/>
  <c r="E151" i="22"/>
  <c r="H151" i="22" s="1"/>
  <c r="E150" i="22"/>
  <c r="I150" i="22" s="1"/>
  <c r="E149" i="22"/>
  <c r="H149" i="22" s="1"/>
  <c r="G148" i="22"/>
  <c r="D148" i="22"/>
  <c r="C148" i="22"/>
  <c r="E147" i="22"/>
  <c r="E146" i="22"/>
  <c r="I146" i="22" s="1"/>
  <c r="E145" i="22"/>
  <c r="E144" i="22"/>
  <c r="I144" i="22" s="1"/>
  <c r="E143" i="22"/>
  <c r="E142" i="22"/>
  <c r="I142" i="22" s="1"/>
  <c r="E141" i="22"/>
  <c r="E140" i="22"/>
  <c r="I140" i="22" s="1"/>
  <c r="G139" i="22"/>
  <c r="G135" i="22" s="1"/>
  <c r="D139" i="22"/>
  <c r="C139" i="22"/>
  <c r="C135" i="22" s="1"/>
  <c r="E138" i="22"/>
  <c r="I138" i="22" s="1"/>
  <c r="E137" i="22"/>
  <c r="H137" i="22" s="1"/>
  <c r="E136" i="22"/>
  <c r="I136" i="22" s="1"/>
  <c r="E134" i="22"/>
  <c r="H134" i="22" s="1"/>
  <c r="E133" i="22"/>
  <c r="I133" i="22" s="1"/>
  <c r="E132" i="22"/>
  <c r="E131" i="22"/>
  <c r="I131" i="22" s="1"/>
  <c r="E130" i="22"/>
  <c r="H130" i="22" s="1"/>
  <c r="E129" i="22"/>
  <c r="I129" i="22" s="1"/>
  <c r="E128" i="22"/>
  <c r="G127" i="22"/>
  <c r="D127" i="22"/>
  <c r="C127" i="22"/>
  <c r="E126" i="22"/>
  <c r="H126" i="22" s="1"/>
  <c r="E125" i="22"/>
  <c r="I125" i="22" s="1"/>
  <c r="G124" i="22"/>
  <c r="D124" i="22"/>
  <c r="C124" i="22"/>
  <c r="E123" i="22"/>
  <c r="I123" i="22" s="1"/>
  <c r="E122" i="22"/>
  <c r="E121" i="22"/>
  <c r="I121" i="22" s="1"/>
  <c r="E120" i="22"/>
  <c r="E119" i="22"/>
  <c r="I119" i="22" s="1"/>
  <c r="E118" i="22"/>
  <c r="E117" i="22"/>
  <c r="I117" i="22" s="1"/>
  <c r="E116" i="22"/>
  <c r="G115" i="22"/>
  <c r="D115" i="22"/>
  <c r="C115" i="22"/>
  <c r="E114" i="22"/>
  <c r="I114" i="22" s="1"/>
  <c r="E113" i="22"/>
  <c r="I113" i="22" s="1"/>
  <c r="E110" i="22"/>
  <c r="I110" i="22" s="1"/>
  <c r="E109" i="22"/>
  <c r="H109" i="22" s="1"/>
  <c r="E108" i="22"/>
  <c r="G107" i="22"/>
  <c r="D107" i="22"/>
  <c r="C107" i="22"/>
  <c r="E106" i="22"/>
  <c r="I106" i="22" s="1"/>
  <c r="E105" i="22"/>
  <c r="E104" i="22"/>
  <c r="E103" i="22"/>
  <c r="E102" i="22"/>
  <c r="I102" i="22" s="1"/>
  <c r="E101" i="22"/>
  <c r="E100" i="22"/>
  <c r="H100" i="22" s="1"/>
  <c r="E99" i="22"/>
  <c r="E98" i="22"/>
  <c r="I98" i="22" s="1"/>
  <c r="E97" i="22"/>
  <c r="E96" i="22"/>
  <c r="I96" i="22" s="1"/>
  <c r="E95" i="22"/>
  <c r="E94" i="22"/>
  <c r="I94" i="22" s="1"/>
  <c r="E93" i="22"/>
  <c r="E92" i="22"/>
  <c r="I92" i="22" s="1"/>
  <c r="G91" i="22"/>
  <c r="D91" i="22"/>
  <c r="C91" i="22"/>
  <c r="E90" i="22"/>
  <c r="E89" i="22"/>
  <c r="I89" i="22" s="1"/>
  <c r="E88" i="22"/>
  <c r="E87" i="22"/>
  <c r="I87" i="22" s="1"/>
  <c r="G86" i="22"/>
  <c r="D86" i="22"/>
  <c r="C86" i="22"/>
  <c r="E85" i="22"/>
  <c r="I85" i="22" s="1"/>
  <c r="E84" i="22"/>
  <c r="I84" i="22" s="1"/>
  <c r="E83" i="22"/>
  <c r="I83" i="22" s="1"/>
  <c r="E82" i="22"/>
  <c r="I82" i="22" s="1"/>
  <c r="E81" i="22"/>
  <c r="I81" i="22" s="1"/>
  <c r="E80" i="22"/>
  <c r="I80" i="22" s="1"/>
  <c r="E79" i="22"/>
  <c r="I79" i="22" s="1"/>
  <c r="E78" i="22"/>
  <c r="I78" i="22" s="1"/>
  <c r="G77" i="22"/>
  <c r="G60" i="22" s="1"/>
  <c r="D77" i="22"/>
  <c r="D60" i="22" s="1"/>
  <c r="C77" i="22"/>
  <c r="C60" i="22" s="1"/>
  <c r="E76" i="22"/>
  <c r="H76" i="22" s="1"/>
  <c r="E75" i="22"/>
  <c r="E74" i="22"/>
  <c r="H74" i="22" s="1"/>
  <c r="E73" i="22"/>
  <c r="I73" i="22" s="1"/>
  <c r="E72" i="22"/>
  <c r="H72" i="22" s="1"/>
  <c r="E71" i="22"/>
  <c r="I71" i="22" s="1"/>
  <c r="E70" i="22"/>
  <c r="E69" i="22"/>
  <c r="I69" i="22" s="1"/>
  <c r="E68" i="22"/>
  <c r="H68" i="22" s="1"/>
  <c r="E67" i="22"/>
  <c r="I67" i="22" s="1"/>
  <c r="E66" i="22"/>
  <c r="H66" i="22" s="1"/>
  <c r="E65" i="22"/>
  <c r="I65" i="22" s="1"/>
  <c r="E64" i="22"/>
  <c r="H64" i="22" s="1"/>
  <c r="E63" i="22"/>
  <c r="E62" i="22"/>
  <c r="H62" i="22" s="1"/>
  <c r="E61" i="22"/>
  <c r="I61" i="22" s="1"/>
  <c r="E59" i="22"/>
  <c r="H59" i="22" s="1"/>
  <c r="E58" i="22"/>
  <c r="E57" i="22"/>
  <c r="I57" i="22" s="1"/>
  <c r="E56" i="22"/>
  <c r="E55" i="22"/>
  <c r="H55" i="22" s="1"/>
  <c r="E54" i="22"/>
  <c r="E53" i="22"/>
  <c r="I53" i="22" s="1"/>
  <c r="E52" i="22"/>
  <c r="E51" i="22"/>
  <c r="H51" i="22" s="1"/>
  <c r="E50" i="22"/>
  <c r="E49" i="22"/>
  <c r="I49" i="22" s="1"/>
  <c r="E48" i="22"/>
  <c r="G47" i="22"/>
  <c r="G46" i="22" s="1"/>
  <c r="D47" i="22"/>
  <c r="D46" i="22" s="1"/>
  <c r="C47" i="22"/>
  <c r="E45" i="22"/>
  <c r="I45" i="22" s="1"/>
  <c r="E44" i="22"/>
  <c r="I44" i="22" s="1"/>
  <c r="E43" i="22"/>
  <c r="I43" i="22" s="1"/>
  <c r="E42" i="22"/>
  <c r="I42" i="22" s="1"/>
  <c r="E41" i="22"/>
  <c r="I41" i="22" s="1"/>
  <c r="G40" i="22"/>
  <c r="D40" i="22"/>
  <c r="C40" i="22"/>
  <c r="E39" i="22"/>
  <c r="H39" i="22" s="1"/>
  <c r="E38" i="22"/>
  <c r="I38" i="22" s="1"/>
  <c r="G37" i="22"/>
  <c r="D37" i="22"/>
  <c r="C37" i="22"/>
  <c r="E33" i="22"/>
  <c r="G32" i="22"/>
  <c r="D32" i="22"/>
  <c r="C32" i="22"/>
  <c r="E30" i="22"/>
  <c r="I30" i="22" s="1"/>
  <c r="E29" i="22"/>
  <c r="I29" i="22" s="1"/>
  <c r="E28" i="22"/>
  <c r="H28" i="22" s="1"/>
  <c r="E27" i="22"/>
  <c r="I27" i="22" s="1"/>
  <c r="E26" i="22"/>
  <c r="H26" i="22" s="1"/>
  <c r="E25" i="22"/>
  <c r="I25" i="22" s="1"/>
  <c r="E24" i="22"/>
  <c r="I24" i="22" s="1"/>
  <c r="E23" i="22"/>
  <c r="I23" i="22" s="1"/>
  <c r="E22" i="22"/>
  <c r="H22" i="22" s="1"/>
  <c r="E21" i="22"/>
  <c r="I21" i="22" s="1"/>
  <c r="E20" i="22"/>
  <c r="I20" i="22" s="1"/>
  <c r="E19" i="22"/>
  <c r="H19" i="22" s="1"/>
  <c r="E18" i="22"/>
  <c r="I18" i="22" s="1"/>
  <c r="E17" i="22"/>
  <c r="H17" i="22" s="1"/>
  <c r="E16" i="22"/>
  <c r="I16" i="22" s="1"/>
  <c r="E15" i="22"/>
  <c r="H15" i="22" s="1"/>
  <c r="G14" i="22"/>
  <c r="D14" i="22"/>
  <c r="C14" i="22"/>
  <c r="E11" i="22"/>
  <c r="H11" i="22" s="1"/>
  <c r="E10" i="22"/>
  <c r="I10" i="22" s="1"/>
  <c r="E9" i="22"/>
  <c r="H9" i="22" s="1"/>
  <c r="G8" i="22"/>
  <c r="D8" i="22"/>
  <c r="C8" i="22"/>
  <c r="E340" i="23"/>
  <c r="I340" i="23" s="1"/>
  <c r="E339" i="23"/>
  <c r="E338" i="23"/>
  <c r="I338" i="23" s="1"/>
  <c r="E337" i="23"/>
  <c r="I337" i="23" s="1"/>
  <c r="E336" i="23"/>
  <c r="I336" i="23" s="1"/>
  <c r="G335" i="23"/>
  <c r="D335" i="23"/>
  <c r="C335" i="23"/>
  <c r="E334" i="23"/>
  <c r="I334" i="23" s="1"/>
  <c r="E333" i="23"/>
  <c r="H333" i="23" s="1"/>
  <c r="E332" i="23"/>
  <c r="I332" i="23" s="1"/>
  <c r="E331" i="23"/>
  <c r="I331" i="23" s="1"/>
  <c r="E330" i="23"/>
  <c r="I330" i="23" s="1"/>
  <c r="E329" i="23"/>
  <c r="H329" i="23" s="1"/>
  <c r="E328" i="23"/>
  <c r="H328" i="23" s="1"/>
  <c r="E327" i="23"/>
  <c r="I327" i="23" s="1"/>
  <c r="E326" i="23"/>
  <c r="I326" i="23" s="1"/>
  <c r="G325" i="23"/>
  <c r="D325" i="23"/>
  <c r="D317" i="23" s="1"/>
  <c r="C325" i="23"/>
  <c r="C317" i="23" s="1"/>
  <c r="E324" i="23"/>
  <c r="E323" i="23"/>
  <c r="I323" i="23" s="1"/>
  <c r="E322" i="23"/>
  <c r="E321" i="23"/>
  <c r="I321" i="23" s="1"/>
  <c r="E320" i="23"/>
  <c r="E319" i="23"/>
  <c r="I319" i="23" s="1"/>
  <c r="E318" i="23"/>
  <c r="E316" i="23"/>
  <c r="H316" i="23" s="1"/>
  <c r="E315" i="23"/>
  <c r="I315" i="23" s="1"/>
  <c r="E314" i="23"/>
  <c r="H314" i="23" s="1"/>
  <c r="E313" i="23"/>
  <c r="I313" i="23" s="1"/>
  <c r="G312" i="23"/>
  <c r="D312" i="23"/>
  <c r="C312" i="23"/>
  <c r="E311" i="23"/>
  <c r="I311" i="23" s="1"/>
  <c r="E310" i="23"/>
  <c r="I310" i="23" s="1"/>
  <c r="E309" i="23"/>
  <c r="I309" i="23" s="1"/>
  <c r="E308" i="23"/>
  <c r="I308" i="23" s="1"/>
  <c r="G307" i="23"/>
  <c r="G301" i="23" s="1"/>
  <c r="D307" i="23"/>
  <c r="D301" i="23" s="1"/>
  <c r="C307" i="23"/>
  <c r="C301" i="23" s="1"/>
  <c r="E306" i="23"/>
  <c r="I306" i="23" s="1"/>
  <c r="E305" i="23"/>
  <c r="I305" i="23" s="1"/>
  <c r="E304" i="23"/>
  <c r="H304" i="23" s="1"/>
  <c r="E303" i="23"/>
  <c r="I303" i="23" s="1"/>
  <c r="E302" i="23"/>
  <c r="I302" i="23" s="1"/>
  <c r="E299" i="23"/>
  <c r="H299" i="23" s="1"/>
  <c r="E298" i="23"/>
  <c r="I298" i="23" s="1"/>
  <c r="G297" i="23"/>
  <c r="D297" i="23"/>
  <c r="C297" i="23"/>
  <c r="E296" i="23"/>
  <c r="I296" i="23" s="1"/>
  <c r="E295" i="23"/>
  <c r="I295" i="23" s="1"/>
  <c r="E294" i="23"/>
  <c r="I294" i="23" s="1"/>
  <c r="E293" i="23"/>
  <c r="I293" i="23" s="1"/>
  <c r="E292" i="23"/>
  <c r="I292" i="23" s="1"/>
  <c r="E291" i="23"/>
  <c r="I291" i="23" s="1"/>
  <c r="E290" i="23"/>
  <c r="E289" i="23"/>
  <c r="I289" i="23" s="1"/>
  <c r="E288" i="23"/>
  <c r="I288" i="23" s="1"/>
  <c r="E287" i="23"/>
  <c r="I287" i="23" s="1"/>
  <c r="E286" i="23"/>
  <c r="I286" i="23" s="1"/>
  <c r="E285" i="23"/>
  <c r="I285" i="23" s="1"/>
  <c r="E284" i="23"/>
  <c r="I284" i="23" s="1"/>
  <c r="E283" i="23"/>
  <c r="I283" i="23" s="1"/>
  <c r="E282" i="23"/>
  <c r="H282" i="23" s="1"/>
  <c r="E281" i="23"/>
  <c r="I281" i="23" s="1"/>
  <c r="E280" i="23"/>
  <c r="G279" i="23"/>
  <c r="D279" i="23"/>
  <c r="C279" i="23"/>
  <c r="E278" i="23"/>
  <c r="I278" i="23" s="1"/>
  <c r="E277" i="23"/>
  <c r="I277" i="23" s="1"/>
  <c r="E276" i="23"/>
  <c r="I276" i="23" s="1"/>
  <c r="E275" i="23"/>
  <c r="H275" i="23" s="1"/>
  <c r="E274" i="23"/>
  <c r="E273" i="23"/>
  <c r="H273" i="23" s="1"/>
  <c r="G272" i="23"/>
  <c r="G271" i="23" s="1"/>
  <c r="D272" i="23"/>
  <c r="D271" i="23" s="1"/>
  <c r="C272" i="23"/>
  <c r="E270" i="23"/>
  <c r="H270" i="23" s="1"/>
  <c r="G269" i="23"/>
  <c r="D269" i="23"/>
  <c r="C269" i="23"/>
  <c r="E268" i="23"/>
  <c r="I268" i="23" s="1"/>
  <c r="E267" i="23"/>
  <c r="I267" i="23" s="1"/>
  <c r="E266" i="23"/>
  <c r="I266" i="23" s="1"/>
  <c r="G265" i="23"/>
  <c r="G263" i="23" s="1"/>
  <c r="D265" i="23"/>
  <c r="D263" i="23" s="1"/>
  <c r="C265" i="23"/>
  <c r="E264" i="23"/>
  <c r="I264" i="23" s="1"/>
  <c r="E261" i="23"/>
  <c r="E260" i="23"/>
  <c r="I260" i="23" s="1"/>
  <c r="E259" i="23"/>
  <c r="H259" i="23" s="1"/>
  <c r="E258" i="23"/>
  <c r="I258" i="23" s="1"/>
  <c r="E257" i="23"/>
  <c r="H257" i="23" s="1"/>
  <c r="E256" i="23"/>
  <c r="I256" i="23" s="1"/>
  <c r="E255" i="23"/>
  <c r="H255" i="23" s="1"/>
  <c r="G254" i="23"/>
  <c r="D254" i="23"/>
  <c r="C254" i="23"/>
  <c r="E253" i="23"/>
  <c r="I253" i="23" s="1"/>
  <c r="E252" i="23"/>
  <c r="I252" i="23" s="1"/>
  <c r="E251" i="23"/>
  <c r="I251" i="23" s="1"/>
  <c r="G250" i="23"/>
  <c r="D250" i="23"/>
  <c r="D248" i="23" s="1"/>
  <c r="C250" i="23"/>
  <c r="E249" i="23"/>
  <c r="H249" i="23" s="1"/>
  <c r="E247" i="23"/>
  <c r="I247" i="23" s="1"/>
  <c r="E246" i="23"/>
  <c r="G245" i="23"/>
  <c r="D245" i="23"/>
  <c r="C245" i="23"/>
  <c r="E244" i="23"/>
  <c r="H244" i="23" s="1"/>
  <c r="E243" i="23"/>
  <c r="I243" i="23" s="1"/>
  <c r="E242" i="23"/>
  <c r="E241" i="23"/>
  <c r="I241" i="23" s="1"/>
  <c r="G240" i="23"/>
  <c r="D240" i="23"/>
  <c r="C240" i="23"/>
  <c r="E239" i="23"/>
  <c r="E238" i="23"/>
  <c r="I238" i="23" s="1"/>
  <c r="E237" i="23"/>
  <c r="I237" i="23" s="1"/>
  <c r="E236" i="23"/>
  <c r="I236" i="23" s="1"/>
  <c r="E235" i="23"/>
  <c r="E234" i="23"/>
  <c r="I234" i="23" s="1"/>
  <c r="E233" i="23"/>
  <c r="I233" i="23" s="1"/>
  <c r="E232" i="23"/>
  <c r="I232" i="23" s="1"/>
  <c r="E231" i="23"/>
  <c r="G230" i="23"/>
  <c r="G229" i="23" s="1"/>
  <c r="D230" i="23"/>
  <c r="C230" i="23"/>
  <c r="C229" i="23" s="1"/>
  <c r="E228" i="23"/>
  <c r="I228" i="23" s="1"/>
  <c r="G227" i="23"/>
  <c r="D227" i="23"/>
  <c r="C227" i="23"/>
  <c r="E226" i="23"/>
  <c r="I226" i="23" s="1"/>
  <c r="E225" i="23"/>
  <c r="H225" i="23" s="1"/>
  <c r="E224" i="23"/>
  <c r="I224" i="23" s="1"/>
  <c r="E223" i="23"/>
  <c r="H223" i="23" s="1"/>
  <c r="E222" i="23"/>
  <c r="I222" i="23" s="1"/>
  <c r="G221" i="23"/>
  <c r="D221" i="23"/>
  <c r="C221" i="23"/>
  <c r="E217" i="23"/>
  <c r="I217" i="23" s="1"/>
  <c r="E216" i="23"/>
  <c r="H216" i="23" s="1"/>
  <c r="E215" i="23"/>
  <c r="I215" i="23" s="1"/>
  <c r="G214" i="23"/>
  <c r="D214" i="23"/>
  <c r="C214" i="23"/>
  <c r="E213" i="23"/>
  <c r="I213" i="23" s="1"/>
  <c r="E212" i="23"/>
  <c r="I212" i="23" s="1"/>
  <c r="E211" i="23"/>
  <c r="I211" i="23" s="1"/>
  <c r="E210" i="23"/>
  <c r="I210" i="23" s="1"/>
  <c r="E209" i="23"/>
  <c r="I209" i="23" s="1"/>
  <c r="E208" i="23"/>
  <c r="I208" i="23" s="1"/>
  <c r="G207" i="23"/>
  <c r="D207" i="23"/>
  <c r="C207" i="23"/>
  <c r="E206" i="23"/>
  <c r="I206" i="23" s="1"/>
  <c r="E205" i="23"/>
  <c r="I205" i="23" s="1"/>
  <c r="G204" i="23"/>
  <c r="D204" i="23"/>
  <c r="C204" i="23"/>
  <c r="E203" i="23"/>
  <c r="E202" i="23"/>
  <c r="I202" i="23" s="1"/>
  <c r="E201" i="23"/>
  <c r="E200" i="23"/>
  <c r="I200" i="23" s="1"/>
  <c r="G199" i="23"/>
  <c r="D199" i="23"/>
  <c r="C199" i="23"/>
  <c r="E198" i="23"/>
  <c r="I198" i="23" s="1"/>
  <c r="E197" i="23"/>
  <c r="H197" i="23" s="1"/>
  <c r="G196" i="23"/>
  <c r="D196" i="23"/>
  <c r="C196" i="23"/>
  <c r="E195" i="23"/>
  <c r="I195" i="23" s="1"/>
  <c r="E194" i="23"/>
  <c r="H194" i="23" s="1"/>
  <c r="G193" i="23"/>
  <c r="D193" i="23"/>
  <c r="C193" i="23"/>
  <c r="E192" i="23"/>
  <c r="I192" i="23" s="1"/>
  <c r="E191" i="23"/>
  <c r="H191" i="23" s="1"/>
  <c r="E190" i="23"/>
  <c r="I190" i="23" s="1"/>
  <c r="G189" i="23"/>
  <c r="D189" i="23"/>
  <c r="C189" i="23"/>
  <c r="E188" i="23"/>
  <c r="E187" i="23"/>
  <c r="I187" i="23" s="1"/>
  <c r="G186" i="23"/>
  <c r="D186" i="23"/>
  <c r="C186" i="23"/>
  <c r="E185" i="23"/>
  <c r="I185" i="23" s="1"/>
  <c r="E184" i="23"/>
  <c r="H184" i="23" s="1"/>
  <c r="E183" i="23"/>
  <c r="I183" i="23" s="1"/>
  <c r="G182" i="23"/>
  <c r="D182" i="23"/>
  <c r="C182" i="23"/>
  <c r="E181" i="23"/>
  <c r="I181" i="23" s="1"/>
  <c r="E180" i="23"/>
  <c r="I180" i="23" s="1"/>
  <c r="E179" i="23"/>
  <c r="I179" i="23" s="1"/>
  <c r="E178" i="23"/>
  <c r="I178" i="23" s="1"/>
  <c r="E177" i="23"/>
  <c r="I177" i="23" s="1"/>
  <c r="E176" i="23"/>
  <c r="I176" i="23" s="1"/>
  <c r="E175" i="23"/>
  <c r="I175" i="23" s="1"/>
  <c r="E174" i="23"/>
  <c r="I174" i="23" s="1"/>
  <c r="E173" i="23"/>
  <c r="I173" i="23" s="1"/>
  <c r="E171" i="23"/>
  <c r="I171" i="23" s="1"/>
  <c r="E170" i="23"/>
  <c r="I170" i="23" s="1"/>
  <c r="E169" i="23"/>
  <c r="I169" i="23" s="1"/>
  <c r="E168" i="23"/>
  <c r="H168" i="23" s="1"/>
  <c r="E167" i="23"/>
  <c r="I167" i="23" s="1"/>
  <c r="E166" i="23"/>
  <c r="I166" i="23" s="1"/>
  <c r="E165" i="23"/>
  <c r="I165" i="23" s="1"/>
  <c r="G164" i="23"/>
  <c r="D164" i="23"/>
  <c r="C164" i="23"/>
  <c r="G163" i="23"/>
  <c r="D163" i="23"/>
  <c r="C163" i="23"/>
  <c r="E162" i="23"/>
  <c r="I162" i="23" s="1"/>
  <c r="E161" i="23"/>
  <c r="I161" i="23" s="1"/>
  <c r="E160" i="23"/>
  <c r="I160" i="23" s="1"/>
  <c r="E159" i="23"/>
  <c r="E158" i="23"/>
  <c r="I158" i="23" s="1"/>
  <c r="E157" i="23"/>
  <c r="I157" i="23" s="1"/>
  <c r="E156" i="23"/>
  <c r="I156" i="23" s="1"/>
  <c r="E155" i="23"/>
  <c r="G154" i="23"/>
  <c r="D154" i="23"/>
  <c r="C154" i="23"/>
  <c r="G153" i="23"/>
  <c r="D153" i="23"/>
  <c r="C153" i="23"/>
  <c r="E152" i="23"/>
  <c r="I152" i="23" s="1"/>
  <c r="E151" i="23"/>
  <c r="I151" i="23" s="1"/>
  <c r="E150" i="23"/>
  <c r="I150" i="23" s="1"/>
  <c r="E149" i="23"/>
  <c r="I149" i="23" s="1"/>
  <c r="G148" i="23"/>
  <c r="D148" i="23"/>
  <c r="C148" i="23"/>
  <c r="E147" i="23"/>
  <c r="H147" i="23" s="1"/>
  <c r="E146" i="23"/>
  <c r="E145" i="23"/>
  <c r="H145" i="23" s="1"/>
  <c r="E144" i="23"/>
  <c r="E143" i="23"/>
  <c r="H143" i="23" s="1"/>
  <c r="E142" i="23"/>
  <c r="E141" i="23"/>
  <c r="H141" i="23" s="1"/>
  <c r="E140" i="23"/>
  <c r="G139" i="23"/>
  <c r="D139" i="23"/>
  <c r="D135" i="23" s="1"/>
  <c r="C139" i="23"/>
  <c r="C135" i="23" s="1"/>
  <c r="E138" i="23"/>
  <c r="I138" i="23" s="1"/>
  <c r="E137" i="23"/>
  <c r="I137" i="23" s="1"/>
  <c r="E136" i="23"/>
  <c r="I136" i="23" s="1"/>
  <c r="E134" i="23"/>
  <c r="H134" i="23" s="1"/>
  <c r="E133" i="23"/>
  <c r="I133" i="23" s="1"/>
  <c r="E132" i="23"/>
  <c r="H132" i="23" s="1"/>
  <c r="E131" i="23"/>
  <c r="I131" i="23" s="1"/>
  <c r="E130" i="23"/>
  <c r="H130" i="23" s="1"/>
  <c r="E129" i="23"/>
  <c r="I129" i="23" s="1"/>
  <c r="E128" i="23"/>
  <c r="H128" i="23" s="1"/>
  <c r="G127" i="23"/>
  <c r="D127" i="23"/>
  <c r="C127" i="23"/>
  <c r="E126" i="23"/>
  <c r="I126" i="23" s="1"/>
  <c r="E125" i="23"/>
  <c r="I125" i="23" s="1"/>
  <c r="G124" i="23"/>
  <c r="D124" i="23"/>
  <c r="C124" i="23"/>
  <c r="E123" i="23"/>
  <c r="E122" i="23"/>
  <c r="H122" i="23" s="1"/>
  <c r="E121" i="23"/>
  <c r="E120" i="23"/>
  <c r="I120" i="23" s="1"/>
  <c r="E119" i="23"/>
  <c r="E118" i="23"/>
  <c r="I118" i="23" s="1"/>
  <c r="E117" i="23"/>
  <c r="E116" i="23"/>
  <c r="I116" i="23" s="1"/>
  <c r="G115" i="23"/>
  <c r="D115" i="23"/>
  <c r="C115" i="23"/>
  <c r="E114" i="23"/>
  <c r="I114" i="23" s="1"/>
  <c r="E113" i="23"/>
  <c r="I113" i="23" s="1"/>
  <c r="E110" i="23"/>
  <c r="I110" i="23" s="1"/>
  <c r="E109" i="23"/>
  <c r="I109" i="23" s="1"/>
  <c r="E108" i="23"/>
  <c r="I108" i="23" s="1"/>
  <c r="G107" i="23"/>
  <c r="D107" i="23"/>
  <c r="C107" i="23"/>
  <c r="E106" i="23"/>
  <c r="E105" i="23"/>
  <c r="I105" i="23" s="1"/>
  <c r="E104" i="23"/>
  <c r="E103" i="23"/>
  <c r="I103" i="23" s="1"/>
  <c r="E102" i="23"/>
  <c r="E101" i="23"/>
  <c r="I101" i="23" s="1"/>
  <c r="E100" i="23"/>
  <c r="E99" i="23"/>
  <c r="I99" i="23" s="1"/>
  <c r="E98" i="23"/>
  <c r="E97" i="23"/>
  <c r="I97" i="23" s="1"/>
  <c r="E96" i="23"/>
  <c r="E95" i="23"/>
  <c r="I95" i="23" s="1"/>
  <c r="E94" i="23"/>
  <c r="E93" i="23"/>
  <c r="I93" i="23" s="1"/>
  <c r="E92" i="23"/>
  <c r="G91" i="23"/>
  <c r="D91" i="23"/>
  <c r="C91" i="23"/>
  <c r="E90" i="23"/>
  <c r="E89" i="23"/>
  <c r="E88" i="23"/>
  <c r="I88" i="23" s="1"/>
  <c r="E87" i="23"/>
  <c r="G86" i="23"/>
  <c r="D86" i="23"/>
  <c r="C86" i="23"/>
  <c r="E85" i="23"/>
  <c r="I85" i="23" s="1"/>
  <c r="E84" i="23"/>
  <c r="E83" i="23"/>
  <c r="I83" i="23" s="1"/>
  <c r="E82" i="23"/>
  <c r="H82" i="23" s="1"/>
  <c r="E81" i="23"/>
  <c r="E80" i="23"/>
  <c r="H80" i="23" s="1"/>
  <c r="E79" i="23"/>
  <c r="I79" i="23" s="1"/>
  <c r="E78" i="23"/>
  <c r="H78" i="23" s="1"/>
  <c r="G77" i="23"/>
  <c r="G60" i="23" s="1"/>
  <c r="D77" i="23"/>
  <c r="D60" i="23" s="1"/>
  <c r="C77" i="23"/>
  <c r="C60" i="23" s="1"/>
  <c r="E76" i="23"/>
  <c r="I76" i="23" s="1"/>
  <c r="E75" i="23"/>
  <c r="H75" i="23" s="1"/>
  <c r="E74" i="23"/>
  <c r="I74" i="23" s="1"/>
  <c r="E73" i="23"/>
  <c r="H73" i="23" s="1"/>
  <c r="E72" i="23"/>
  <c r="I72" i="23" s="1"/>
  <c r="E71" i="23"/>
  <c r="I71" i="23" s="1"/>
  <c r="E70" i="23"/>
  <c r="I70" i="23" s="1"/>
  <c r="E69" i="23"/>
  <c r="E68" i="23"/>
  <c r="I68" i="23" s="1"/>
  <c r="E67" i="23"/>
  <c r="I67" i="23" s="1"/>
  <c r="E66" i="23"/>
  <c r="E65" i="23"/>
  <c r="I65" i="23" s="1"/>
  <c r="E64" i="23"/>
  <c r="I64" i="23" s="1"/>
  <c r="E63" i="23"/>
  <c r="E62" i="23"/>
  <c r="I62" i="23" s="1"/>
  <c r="E61" i="23"/>
  <c r="I61" i="23" s="1"/>
  <c r="E59" i="23"/>
  <c r="E58" i="23"/>
  <c r="I58" i="23" s="1"/>
  <c r="E57" i="23"/>
  <c r="E56" i="23"/>
  <c r="E55" i="23"/>
  <c r="E54" i="23"/>
  <c r="I54" i="23" s="1"/>
  <c r="E53" i="23"/>
  <c r="E52" i="23"/>
  <c r="E51" i="23"/>
  <c r="E50" i="23"/>
  <c r="I50" i="23" s="1"/>
  <c r="E49" i="23"/>
  <c r="E48" i="23"/>
  <c r="G47" i="23"/>
  <c r="D47" i="23"/>
  <c r="D46" i="23" s="1"/>
  <c r="C47" i="23"/>
  <c r="C46" i="23" s="1"/>
  <c r="E45" i="23"/>
  <c r="I45" i="23" s="1"/>
  <c r="E44" i="23"/>
  <c r="I44" i="23" s="1"/>
  <c r="E43" i="23"/>
  <c r="I43" i="23" s="1"/>
  <c r="E42" i="23"/>
  <c r="H42" i="23" s="1"/>
  <c r="E41" i="23"/>
  <c r="H41" i="23" s="1"/>
  <c r="G40" i="23"/>
  <c r="D40" i="23"/>
  <c r="C40" i="23"/>
  <c r="E39" i="23"/>
  <c r="I39" i="23" s="1"/>
  <c r="E38" i="23"/>
  <c r="I38" i="23" s="1"/>
  <c r="G37" i="23"/>
  <c r="D37" i="23"/>
  <c r="C37" i="23"/>
  <c r="E33" i="23"/>
  <c r="G32" i="23"/>
  <c r="D32" i="23"/>
  <c r="C32" i="23"/>
  <c r="E30" i="23"/>
  <c r="E29" i="23"/>
  <c r="I29" i="23" s="1"/>
  <c r="E28" i="23"/>
  <c r="E27" i="23"/>
  <c r="E26" i="23"/>
  <c r="E25" i="23"/>
  <c r="I25" i="23" s="1"/>
  <c r="E24" i="23"/>
  <c r="E23" i="23"/>
  <c r="I23" i="23" s="1"/>
  <c r="E22" i="23"/>
  <c r="E21" i="23"/>
  <c r="H21" i="23" s="1"/>
  <c r="E20" i="23"/>
  <c r="I20" i="23" s="1"/>
  <c r="E19" i="23"/>
  <c r="E18" i="23"/>
  <c r="E17" i="23"/>
  <c r="I17" i="23" s="1"/>
  <c r="E16" i="23"/>
  <c r="E15" i="23"/>
  <c r="H15" i="23" s="1"/>
  <c r="G14" i="23"/>
  <c r="D14" i="23"/>
  <c r="C14" i="23"/>
  <c r="E11" i="23"/>
  <c r="H11" i="23" s="1"/>
  <c r="E10" i="23"/>
  <c r="H10" i="23" s="1"/>
  <c r="E9" i="23"/>
  <c r="H9" i="23" s="1"/>
  <c r="G8" i="23"/>
  <c r="D8" i="23"/>
  <c r="C8" i="23"/>
  <c r="E340" i="24"/>
  <c r="I340" i="24" s="1"/>
  <c r="E339" i="24"/>
  <c r="E338" i="24"/>
  <c r="I338" i="24" s="1"/>
  <c r="E337" i="24"/>
  <c r="E336" i="24"/>
  <c r="I336" i="24" s="1"/>
  <c r="G335" i="24"/>
  <c r="D335" i="24"/>
  <c r="C335" i="24"/>
  <c r="E334" i="24"/>
  <c r="I334" i="24" s="1"/>
  <c r="E333" i="24"/>
  <c r="I333" i="24" s="1"/>
  <c r="E332" i="24"/>
  <c r="I332" i="24" s="1"/>
  <c r="E331" i="24"/>
  <c r="H331" i="24" s="1"/>
  <c r="E330" i="24"/>
  <c r="I330" i="24" s="1"/>
  <c r="E329" i="24"/>
  <c r="E328" i="24"/>
  <c r="I328" i="24" s="1"/>
  <c r="E327" i="24"/>
  <c r="I327" i="24" s="1"/>
  <c r="E326" i="24"/>
  <c r="I326" i="24" s="1"/>
  <c r="G325" i="24"/>
  <c r="D325" i="24"/>
  <c r="D317" i="24" s="1"/>
  <c r="C325" i="24"/>
  <c r="E324" i="24"/>
  <c r="H324" i="24" s="1"/>
  <c r="E323" i="24"/>
  <c r="I323" i="24" s="1"/>
  <c r="E322" i="24"/>
  <c r="E321" i="24"/>
  <c r="I321" i="24" s="1"/>
  <c r="E320" i="24"/>
  <c r="H320" i="24" s="1"/>
  <c r="E319" i="24"/>
  <c r="I319" i="24" s="1"/>
  <c r="E318" i="24"/>
  <c r="E316" i="24"/>
  <c r="H316" i="24" s="1"/>
  <c r="E315" i="24"/>
  <c r="H315" i="24" s="1"/>
  <c r="E314" i="24"/>
  <c r="H314" i="24" s="1"/>
  <c r="E313" i="24"/>
  <c r="H313" i="24" s="1"/>
  <c r="G312" i="24"/>
  <c r="D312" i="24"/>
  <c r="C312" i="24"/>
  <c r="E311" i="24"/>
  <c r="I311" i="24" s="1"/>
  <c r="E310" i="24"/>
  <c r="E309" i="24"/>
  <c r="I309" i="24" s="1"/>
  <c r="E308" i="24"/>
  <c r="G307" i="24"/>
  <c r="G301" i="24" s="1"/>
  <c r="D307" i="24"/>
  <c r="C307" i="24"/>
  <c r="C301" i="24" s="1"/>
  <c r="E306" i="24"/>
  <c r="I306" i="24" s="1"/>
  <c r="E305" i="24"/>
  <c r="I305" i="24" s="1"/>
  <c r="E304" i="24"/>
  <c r="I304" i="24" s="1"/>
  <c r="E303" i="24"/>
  <c r="I303" i="24" s="1"/>
  <c r="E302" i="24"/>
  <c r="I302" i="24" s="1"/>
  <c r="E299" i="24"/>
  <c r="H299" i="24" s="1"/>
  <c r="E298" i="24"/>
  <c r="H298" i="24" s="1"/>
  <c r="G297" i="24"/>
  <c r="D297" i="24"/>
  <c r="C297" i="24"/>
  <c r="E296" i="24"/>
  <c r="I296" i="24" s="1"/>
  <c r="E295" i="24"/>
  <c r="E294" i="24"/>
  <c r="H294" i="24" s="1"/>
  <c r="E293" i="24"/>
  <c r="E292" i="24"/>
  <c r="I292" i="24" s="1"/>
  <c r="E291" i="24"/>
  <c r="E290" i="24"/>
  <c r="H290" i="24" s="1"/>
  <c r="E289" i="24"/>
  <c r="E288" i="24"/>
  <c r="E287" i="24"/>
  <c r="E286" i="24"/>
  <c r="E285" i="24"/>
  <c r="E284" i="24"/>
  <c r="I284" i="24" s="1"/>
  <c r="E283" i="24"/>
  <c r="E282" i="24"/>
  <c r="H282" i="24" s="1"/>
  <c r="E281" i="24"/>
  <c r="E280" i="24"/>
  <c r="G279" i="24"/>
  <c r="D279" i="24"/>
  <c r="C279" i="24"/>
  <c r="E278" i="24"/>
  <c r="I278" i="24" s="1"/>
  <c r="E277" i="24"/>
  <c r="I277" i="24" s="1"/>
  <c r="E276" i="24"/>
  <c r="H276" i="24" s="1"/>
  <c r="E275" i="24"/>
  <c r="E274" i="24"/>
  <c r="E273" i="24"/>
  <c r="I273" i="24" s="1"/>
  <c r="G272" i="24"/>
  <c r="D272" i="24"/>
  <c r="D271" i="24" s="1"/>
  <c r="C272" i="24"/>
  <c r="C271" i="24" s="1"/>
  <c r="E270" i="24"/>
  <c r="H270" i="24" s="1"/>
  <c r="G269" i="24"/>
  <c r="D269" i="24"/>
  <c r="C269" i="24"/>
  <c r="E268" i="24"/>
  <c r="E267" i="24"/>
  <c r="I267" i="24" s="1"/>
  <c r="E266" i="24"/>
  <c r="G265" i="24"/>
  <c r="G263" i="24" s="1"/>
  <c r="D265" i="24"/>
  <c r="C265" i="24"/>
  <c r="C263" i="24" s="1"/>
  <c r="E264" i="24"/>
  <c r="I264" i="24" s="1"/>
  <c r="E261" i="24"/>
  <c r="E260" i="24"/>
  <c r="H260" i="24" s="1"/>
  <c r="E259" i="24"/>
  <c r="E258" i="24"/>
  <c r="H258" i="24" s="1"/>
  <c r="E257" i="24"/>
  <c r="E256" i="24"/>
  <c r="H256" i="24" s="1"/>
  <c r="E255" i="24"/>
  <c r="G254" i="24"/>
  <c r="D254" i="24"/>
  <c r="C254" i="24"/>
  <c r="E253" i="24"/>
  <c r="E252" i="24"/>
  <c r="I252" i="24" s="1"/>
  <c r="E251" i="24"/>
  <c r="G250" i="24"/>
  <c r="G248" i="24" s="1"/>
  <c r="D250" i="24"/>
  <c r="C250" i="24"/>
  <c r="C248" i="24" s="1"/>
  <c r="E249" i="24"/>
  <c r="H249" i="24" s="1"/>
  <c r="E247" i="24"/>
  <c r="I247" i="24" s="1"/>
  <c r="E246" i="24"/>
  <c r="G245" i="24"/>
  <c r="D245" i="24"/>
  <c r="C245" i="24"/>
  <c r="E244" i="24"/>
  <c r="H244" i="24" s="1"/>
  <c r="E243" i="24"/>
  <c r="H243" i="24" s="1"/>
  <c r="E242" i="24"/>
  <c r="E241" i="24"/>
  <c r="G240" i="24"/>
  <c r="D240" i="24"/>
  <c r="C240" i="24"/>
  <c r="E239" i="24"/>
  <c r="I239" i="24" s="1"/>
  <c r="E238" i="24"/>
  <c r="E237" i="24"/>
  <c r="I237" i="24" s="1"/>
  <c r="E236" i="24"/>
  <c r="E235" i="24"/>
  <c r="I235" i="24" s="1"/>
  <c r="E234" i="24"/>
  <c r="E233" i="24"/>
  <c r="I233" i="24" s="1"/>
  <c r="E232" i="24"/>
  <c r="E231" i="24"/>
  <c r="I231" i="24" s="1"/>
  <c r="G230" i="24"/>
  <c r="G229" i="24" s="1"/>
  <c r="D230" i="24"/>
  <c r="C230" i="24"/>
  <c r="C229" i="24" s="1"/>
  <c r="E228" i="24"/>
  <c r="I228" i="24" s="1"/>
  <c r="G227" i="24"/>
  <c r="D227" i="24"/>
  <c r="C227" i="24"/>
  <c r="E226" i="24"/>
  <c r="E225" i="24"/>
  <c r="H225" i="24" s="1"/>
  <c r="E224" i="24"/>
  <c r="E223" i="24"/>
  <c r="H223" i="24" s="1"/>
  <c r="E222" i="24"/>
  <c r="H222" i="24" s="1"/>
  <c r="G221" i="24"/>
  <c r="D221" i="24"/>
  <c r="D220" i="24" s="1"/>
  <c r="C221" i="24"/>
  <c r="E217" i="24"/>
  <c r="H217" i="24" s="1"/>
  <c r="E216" i="24"/>
  <c r="H216" i="24" s="1"/>
  <c r="E215" i="24"/>
  <c r="H215" i="24" s="1"/>
  <c r="G214" i="24"/>
  <c r="D214" i="24"/>
  <c r="C214" i="24"/>
  <c r="E213" i="24"/>
  <c r="I213" i="24" s="1"/>
  <c r="E212" i="24"/>
  <c r="E211" i="24"/>
  <c r="E210" i="24"/>
  <c r="E209" i="24"/>
  <c r="I209" i="24" s="1"/>
  <c r="E208" i="24"/>
  <c r="G207" i="24"/>
  <c r="D207" i="24"/>
  <c r="C207" i="24"/>
  <c r="E206" i="24"/>
  <c r="I206" i="24" s="1"/>
  <c r="E205" i="24"/>
  <c r="I205" i="24" s="1"/>
  <c r="G204" i="24"/>
  <c r="D204" i="24"/>
  <c r="C204" i="24"/>
  <c r="E203" i="24"/>
  <c r="E202" i="24"/>
  <c r="I202" i="24" s="1"/>
  <c r="E201" i="24"/>
  <c r="H201" i="24" s="1"/>
  <c r="E200" i="24"/>
  <c r="I200" i="24" s="1"/>
  <c r="G199" i="24"/>
  <c r="D199" i="24"/>
  <c r="C199" i="24"/>
  <c r="E198" i="24"/>
  <c r="H198" i="24" s="1"/>
  <c r="E197" i="24"/>
  <c r="H197" i="24" s="1"/>
  <c r="G196" i="24"/>
  <c r="D196" i="24"/>
  <c r="C196" i="24"/>
  <c r="E195" i="24"/>
  <c r="E194" i="24"/>
  <c r="I194" i="24" s="1"/>
  <c r="G193" i="24"/>
  <c r="D193" i="24"/>
  <c r="C193" i="24"/>
  <c r="E192" i="24"/>
  <c r="I192" i="24" s="1"/>
  <c r="E191" i="24"/>
  <c r="I191" i="24" s="1"/>
  <c r="E190" i="24"/>
  <c r="I190" i="24" s="1"/>
  <c r="G189" i="24"/>
  <c r="D189" i="24"/>
  <c r="C189" i="24"/>
  <c r="E188" i="24"/>
  <c r="E187" i="24"/>
  <c r="I187" i="24" s="1"/>
  <c r="G186" i="24"/>
  <c r="D186" i="24"/>
  <c r="C186" i="24"/>
  <c r="E185" i="24"/>
  <c r="H185" i="24" s="1"/>
  <c r="E184" i="24"/>
  <c r="H184" i="24" s="1"/>
  <c r="E183" i="24"/>
  <c r="H183" i="24" s="1"/>
  <c r="G182" i="24"/>
  <c r="D182" i="24"/>
  <c r="C182" i="24"/>
  <c r="E181" i="24"/>
  <c r="I181" i="24" s="1"/>
  <c r="E180" i="24"/>
  <c r="E179" i="24"/>
  <c r="I179" i="24" s="1"/>
  <c r="E178" i="24"/>
  <c r="E177" i="24"/>
  <c r="I177" i="24" s="1"/>
  <c r="E176" i="24"/>
  <c r="E175" i="24"/>
  <c r="H175" i="24" s="1"/>
  <c r="E174" i="24"/>
  <c r="E173" i="24"/>
  <c r="I173" i="24" s="1"/>
  <c r="E171" i="24"/>
  <c r="I171" i="24" s="1"/>
  <c r="E170" i="24"/>
  <c r="H170" i="24" s="1"/>
  <c r="E169" i="24"/>
  <c r="I169" i="24" s="1"/>
  <c r="E168" i="24"/>
  <c r="H168" i="24" s="1"/>
  <c r="E167" i="24"/>
  <c r="I167" i="24" s="1"/>
  <c r="E166" i="24"/>
  <c r="E165" i="24"/>
  <c r="I165" i="24" s="1"/>
  <c r="G164" i="24"/>
  <c r="D164" i="24"/>
  <c r="C164" i="24"/>
  <c r="G163" i="24"/>
  <c r="D163" i="24"/>
  <c r="C163" i="24"/>
  <c r="E162" i="24"/>
  <c r="H162" i="24" s="1"/>
  <c r="E161" i="24"/>
  <c r="H161" i="24" s="1"/>
  <c r="E160" i="24"/>
  <c r="E159" i="24"/>
  <c r="H159" i="24" s="1"/>
  <c r="E158" i="24"/>
  <c r="H158" i="24" s="1"/>
  <c r="E157" i="24"/>
  <c r="H157" i="24" s="1"/>
  <c r="E156" i="24"/>
  <c r="E155" i="24"/>
  <c r="H155" i="24" s="1"/>
  <c r="G154" i="24"/>
  <c r="D154" i="24"/>
  <c r="C154" i="24"/>
  <c r="G153" i="24"/>
  <c r="D153" i="24"/>
  <c r="C153" i="24"/>
  <c r="E152" i="24"/>
  <c r="H152" i="24" s="1"/>
  <c r="E151" i="24"/>
  <c r="I151" i="24" s="1"/>
  <c r="E150" i="24"/>
  <c r="H150" i="24" s="1"/>
  <c r="E149" i="24"/>
  <c r="I149" i="24" s="1"/>
  <c r="G148" i="24"/>
  <c r="D148" i="24"/>
  <c r="C148" i="24"/>
  <c r="E147" i="24"/>
  <c r="I147" i="24" s="1"/>
  <c r="E146" i="24"/>
  <c r="H146" i="24" s="1"/>
  <c r="E145" i="24"/>
  <c r="I145" i="24" s="1"/>
  <c r="E144" i="24"/>
  <c r="E143" i="24"/>
  <c r="I143" i="24" s="1"/>
  <c r="E142" i="24"/>
  <c r="H142" i="24" s="1"/>
  <c r="E141" i="24"/>
  <c r="I141" i="24" s="1"/>
  <c r="E140" i="24"/>
  <c r="G139" i="24"/>
  <c r="G135" i="24" s="1"/>
  <c r="D139" i="24"/>
  <c r="D135" i="24" s="1"/>
  <c r="C139" i="24"/>
  <c r="C135" i="24" s="1"/>
  <c r="E138" i="24"/>
  <c r="H138" i="24" s="1"/>
  <c r="E137" i="24"/>
  <c r="H137" i="24" s="1"/>
  <c r="E136" i="24"/>
  <c r="H136" i="24" s="1"/>
  <c r="E134" i="24"/>
  <c r="E133" i="24"/>
  <c r="I133" i="24" s="1"/>
  <c r="E132" i="24"/>
  <c r="E131" i="24"/>
  <c r="I131" i="24" s="1"/>
  <c r="E130" i="24"/>
  <c r="E129" i="24"/>
  <c r="I129" i="24" s="1"/>
  <c r="E128" i="24"/>
  <c r="G127" i="24"/>
  <c r="D127" i="24"/>
  <c r="C127" i="24"/>
  <c r="E126" i="24"/>
  <c r="I126" i="24" s="1"/>
  <c r="E125" i="24"/>
  <c r="I125" i="24" s="1"/>
  <c r="G124" i="24"/>
  <c r="D124" i="24"/>
  <c r="C124" i="24"/>
  <c r="E123" i="24"/>
  <c r="E122" i="24"/>
  <c r="I122" i="24" s="1"/>
  <c r="E121" i="24"/>
  <c r="H121" i="24" s="1"/>
  <c r="E120" i="24"/>
  <c r="I120" i="24" s="1"/>
  <c r="E119" i="24"/>
  <c r="E118" i="24"/>
  <c r="I118" i="24" s="1"/>
  <c r="E117" i="24"/>
  <c r="H117" i="24" s="1"/>
  <c r="E116" i="24"/>
  <c r="I116" i="24" s="1"/>
  <c r="G115" i="24"/>
  <c r="D115" i="24"/>
  <c r="C115" i="24"/>
  <c r="E114" i="24"/>
  <c r="H114" i="24" s="1"/>
  <c r="E113" i="24"/>
  <c r="H113" i="24" s="1"/>
  <c r="E110" i="24"/>
  <c r="I110" i="24" s="1"/>
  <c r="E109" i="24"/>
  <c r="I109" i="24" s="1"/>
  <c r="E108" i="24"/>
  <c r="I108" i="24" s="1"/>
  <c r="G107" i="24"/>
  <c r="D107" i="24"/>
  <c r="C107" i="24"/>
  <c r="E106" i="24"/>
  <c r="H106" i="24" s="1"/>
  <c r="E105" i="24"/>
  <c r="I105" i="24" s="1"/>
  <c r="E104" i="24"/>
  <c r="E103" i="24"/>
  <c r="I103" i="24" s="1"/>
  <c r="E102" i="24"/>
  <c r="H102" i="24" s="1"/>
  <c r="E101" i="24"/>
  <c r="I101" i="24" s="1"/>
  <c r="E100" i="24"/>
  <c r="E99" i="24"/>
  <c r="I99" i="24" s="1"/>
  <c r="E98" i="24"/>
  <c r="H98" i="24" s="1"/>
  <c r="E97" i="24"/>
  <c r="E96" i="24"/>
  <c r="E95" i="24"/>
  <c r="E94" i="24"/>
  <c r="H94" i="24" s="1"/>
  <c r="E93" i="24"/>
  <c r="E92" i="24"/>
  <c r="G91" i="24"/>
  <c r="D91" i="24"/>
  <c r="C91" i="24"/>
  <c r="E90" i="24"/>
  <c r="H90" i="24" s="1"/>
  <c r="E89" i="24"/>
  <c r="H89" i="24" s="1"/>
  <c r="E88" i="24"/>
  <c r="H88" i="24" s="1"/>
  <c r="E87" i="24"/>
  <c r="H87" i="24" s="1"/>
  <c r="G86" i="24"/>
  <c r="D86" i="24"/>
  <c r="C86" i="24"/>
  <c r="E85" i="24"/>
  <c r="I85" i="24" s="1"/>
  <c r="E84" i="24"/>
  <c r="E83" i="24"/>
  <c r="H83" i="24" s="1"/>
  <c r="E82" i="24"/>
  <c r="H82" i="24" s="1"/>
  <c r="E81" i="24"/>
  <c r="I81" i="24" s="1"/>
  <c r="E80" i="24"/>
  <c r="E79" i="24"/>
  <c r="I79" i="24" s="1"/>
  <c r="E78" i="24"/>
  <c r="H78" i="24" s="1"/>
  <c r="G77" i="24"/>
  <c r="G60" i="24" s="1"/>
  <c r="D77" i="24"/>
  <c r="C77" i="24"/>
  <c r="C60" i="24" s="1"/>
  <c r="E76" i="24"/>
  <c r="E75" i="24"/>
  <c r="I75" i="24" s="1"/>
  <c r="E74" i="24"/>
  <c r="I74" i="24" s="1"/>
  <c r="E73" i="24"/>
  <c r="H73" i="24" s="1"/>
  <c r="E72" i="24"/>
  <c r="I72" i="24" s="1"/>
  <c r="E71" i="24"/>
  <c r="H71" i="24" s="1"/>
  <c r="E70" i="24"/>
  <c r="E69" i="24"/>
  <c r="I69" i="24" s="1"/>
  <c r="E68" i="24"/>
  <c r="I68" i="24" s="1"/>
  <c r="E67" i="24"/>
  <c r="I67" i="24" s="1"/>
  <c r="E66" i="24"/>
  <c r="I66" i="24" s="1"/>
  <c r="E65" i="24"/>
  <c r="H65" i="24" s="1"/>
  <c r="E64" i="24"/>
  <c r="I64" i="24" s="1"/>
  <c r="E63" i="24"/>
  <c r="H63" i="24" s="1"/>
  <c r="E62" i="24"/>
  <c r="E61" i="24"/>
  <c r="I61" i="24" s="1"/>
  <c r="E59" i="24"/>
  <c r="I59" i="24" s="1"/>
  <c r="E58" i="24"/>
  <c r="E57" i="24"/>
  <c r="I57" i="24" s="1"/>
  <c r="E56" i="24"/>
  <c r="E55" i="24"/>
  <c r="I55" i="24" s="1"/>
  <c r="E54" i="24"/>
  <c r="E53" i="24"/>
  <c r="I53" i="24" s="1"/>
  <c r="E52" i="24"/>
  <c r="E51" i="24"/>
  <c r="I51" i="24" s="1"/>
  <c r="E50" i="24"/>
  <c r="E49" i="24"/>
  <c r="I49" i="24" s="1"/>
  <c r="E48" i="24"/>
  <c r="G47" i="24"/>
  <c r="G46" i="24" s="1"/>
  <c r="D47" i="24"/>
  <c r="D46" i="24" s="1"/>
  <c r="C47" i="24"/>
  <c r="E45" i="24"/>
  <c r="H45" i="24" s="1"/>
  <c r="E44" i="24"/>
  <c r="H44" i="24" s="1"/>
  <c r="E43" i="24"/>
  <c r="E42" i="24"/>
  <c r="I42" i="24" s="1"/>
  <c r="E41" i="24"/>
  <c r="H41" i="24" s="1"/>
  <c r="G40" i="24"/>
  <c r="D40" i="24"/>
  <c r="C40" i="24"/>
  <c r="E39" i="24"/>
  <c r="I39" i="24" s="1"/>
  <c r="E38" i="24"/>
  <c r="G37" i="24"/>
  <c r="D37" i="24"/>
  <c r="C37" i="24"/>
  <c r="E33" i="24"/>
  <c r="I33" i="24" s="1"/>
  <c r="G32" i="24"/>
  <c r="D32" i="24"/>
  <c r="C32" i="24"/>
  <c r="E30" i="24"/>
  <c r="H30" i="24" s="1"/>
  <c r="E29" i="24"/>
  <c r="H29" i="24" s="1"/>
  <c r="E28" i="24"/>
  <c r="H28" i="24" s="1"/>
  <c r="E27" i="24"/>
  <c r="E26" i="24"/>
  <c r="H26" i="24" s="1"/>
  <c r="E25" i="24"/>
  <c r="H25" i="24" s="1"/>
  <c r="E24" i="24"/>
  <c r="E23" i="24"/>
  <c r="E22" i="24"/>
  <c r="H22" i="24" s="1"/>
  <c r="E21" i="24"/>
  <c r="I21" i="24" s="1"/>
  <c r="E20" i="24"/>
  <c r="H20" i="24" s="1"/>
  <c r="E19" i="24"/>
  <c r="E18" i="24"/>
  <c r="H18" i="24" s="1"/>
  <c r="E17" i="24"/>
  <c r="I17" i="24" s="1"/>
  <c r="E16" i="24"/>
  <c r="H16" i="24" s="1"/>
  <c r="E15" i="24"/>
  <c r="H15" i="24" s="1"/>
  <c r="G14" i="24"/>
  <c r="D14" i="24"/>
  <c r="C14" i="24"/>
  <c r="E11" i="24"/>
  <c r="E10" i="24"/>
  <c r="E9" i="24"/>
  <c r="I9" i="24" s="1"/>
  <c r="G8" i="24"/>
  <c r="D8" i="24"/>
  <c r="C8" i="24"/>
  <c r="E340" i="4"/>
  <c r="H340" i="4" s="1"/>
  <c r="E339" i="4"/>
  <c r="E338" i="4"/>
  <c r="E337" i="4"/>
  <c r="I337" i="4" s="1"/>
  <c r="E336" i="4"/>
  <c r="G335" i="4"/>
  <c r="D335" i="4"/>
  <c r="C335" i="4"/>
  <c r="E334" i="4"/>
  <c r="H334" i="4" s="1"/>
  <c r="E333" i="4"/>
  <c r="H333" i="4" s="1"/>
  <c r="E332" i="4"/>
  <c r="H332" i="4" s="1"/>
  <c r="E331" i="4"/>
  <c r="H331" i="4" s="1"/>
  <c r="E330" i="4"/>
  <c r="H330" i="4" s="1"/>
  <c r="E329" i="4"/>
  <c r="H329" i="4" s="1"/>
  <c r="E328" i="4"/>
  <c r="H328" i="4" s="1"/>
  <c r="E327" i="4"/>
  <c r="H327" i="4" s="1"/>
  <c r="E326" i="4"/>
  <c r="H326" i="4" s="1"/>
  <c r="G325" i="4"/>
  <c r="G317" i="4" s="1"/>
  <c r="D325" i="4"/>
  <c r="D317" i="4" s="1"/>
  <c r="C325" i="4"/>
  <c r="C317" i="4" s="1"/>
  <c r="E324" i="4"/>
  <c r="I324" i="4" s="1"/>
  <c r="E323" i="4"/>
  <c r="H323" i="4" s="1"/>
  <c r="E322" i="4"/>
  <c r="I322" i="4" s="1"/>
  <c r="E321" i="4"/>
  <c r="H321" i="4" s="1"/>
  <c r="E320" i="4"/>
  <c r="I320" i="4" s="1"/>
  <c r="E319" i="4"/>
  <c r="H319" i="4" s="1"/>
  <c r="E318" i="4"/>
  <c r="I318" i="4" s="1"/>
  <c r="E316" i="4"/>
  <c r="I316" i="4" s="1"/>
  <c r="E315" i="4"/>
  <c r="E314" i="4"/>
  <c r="I314" i="4" s="1"/>
  <c r="E313" i="4"/>
  <c r="H313" i="4" s="1"/>
  <c r="G312" i="4"/>
  <c r="D312" i="4"/>
  <c r="C312" i="4"/>
  <c r="E311" i="4"/>
  <c r="E310" i="4"/>
  <c r="I310" i="4" s="1"/>
  <c r="E309" i="4"/>
  <c r="E308" i="4"/>
  <c r="I308" i="4" s="1"/>
  <c r="G307" i="4"/>
  <c r="G301" i="4" s="1"/>
  <c r="D307" i="4"/>
  <c r="D301" i="4" s="1"/>
  <c r="C307" i="4"/>
  <c r="C301" i="4" s="1"/>
  <c r="E306" i="4"/>
  <c r="H306" i="4" s="1"/>
  <c r="E305" i="4"/>
  <c r="H305" i="4" s="1"/>
  <c r="E304" i="4"/>
  <c r="H304" i="4" s="1"/>
  <c r="E303" i="4"/>
  <c r="H303" i="4" s="1"/>
  <c r="E302" i="4"/>
  <c r="H302" i="4" s="1"/>
  <c r="E299" i="4"/>
  <c r="E298" i="4"/>
  <c r="I298" i="4" s="1"/>
  <c r="G297" i="4"/>
  <c r="D297" i="4"/>
  <c r="C297" i="4"/>
  <c r="E296" i="4"/>
  <c r="E295" i="4"/>
  <c r="I295" i="4" s="1"/>
  <c r="E294" i="4"/>
  <c r="E293" i="4"/>
  <c r="I293" i="4" s="1"/>
  <c r="E292" i="4"/>
  <c r="E291" i="4"/>
  <c r="I291" i="4" s="1"/>
  <c r="E290" i="4"/>
  <c r="E289" i="4"/>
  <c r="I289" i="4" s="1"/>
  <c r="E288" i="4"/>
  <c r="E287" i="4"/>
  <c r="I287" i="4" s="1"/>
  <c r="E286" i="4"/>
  <c r="E285" i="4"/>
  <c r="I285" i="4" s="1"/>
  <c r="E284" i="4"/>
  <c r="E283" i="4"/>
  <c r="I283" i="4" s="1"/>
  <c r="E282" i="4"/>
  <c r="E281" i="4"/>
  <c r="I281" i="4" s="1"/>
  <c r="E280" i="4"/>
  <c r="G279" i="4"/>
  <c r="D279" i="4"/>
  <c r="C279" i="4"/>
  <c r="E278" i="4"/>
  <c r="H278" i="4" s="1"/>
  <c r="E277" i="4"/>
  <c r="H277" i="4" s="1"/>
  <c r="E276" i="4"/>
  <c r="H276" i="4" s="1"/>
  <c r="E275" i="4"/>
  <c r="H275" i="4" s="1"/>
  <c r="E274" i="4"/>
  <c r="H274" i="4" s="1"/>
  <c r="E273" i="4"/>
  <c r="H273" i="4" s="1"/>
  <c r="G272" i="4"/>
  <c r="D272" i="4"/>
  <c r="D271" i="4" s="1"/>
  <c r="C272" i="4"/>
  <c r="E270" i="4"/>
  <c r="G269" i="4"/>
  <c r="D269" i="4"/>
  <c r="C269" i="4"/>
  <c r="E268" i="4"/>
  <c r="I268" i="4" s="1"/>
  <c r="E267" i="4"/>
  <c r="E266" i="4"/>
  <c r="I266" i="4" s="1"/>
  <c r="G265" i="4"/>
  <c r="G263" i="4" s="1"/>
  <c r="D265" i="4"/>
  <c r="D263" i="4" s="1"/>
  <c r="C265" i="4"/>
  <c r="C263" i="4" s="1"/>
  <c r="E264" i="4"/>
  <c r="H264" i="4" s="1"/>
  <c r="E261" i="4"/>
  <c r="I261" i="4" s="1"/>
  <c r="E260" i="4"/>
  <c r="I260" i="4" s="1"/>
  <c r="E259" i="4"/>
  <c r="H259" i="4" s="1"/>
  <c r="E258" i="4"/>
  <c r="I258" i="4" s="1"/>
  <c r="E257" i="4"/>
  <c r="I257" i="4" s="1"/>
  <c r="E256" i="4"/>
  <c r="E255" i="4"/>
  <c r="H255" i="4" s="1"/>
  <c r="G254" i="4"/>
  <c r="D254" i="4"/>
  <c r="C254" i="4"/>
  <c r="E253" i="4"/>
  <c r="I253" i="4" s="1"/>
  <c r="E252" i="4"/>
  <c r="E251" i="4"/>
  <c r="I251" i="4" s="1"/>
  <c r="G250" i="4"/>
  <c r="G248" i="4" s="1"/>
  <c r="D250" i="4"/>
  <c r="D248" i="4" s="1"/>
  <c r="C250" i="4"/>
  <c r="C248" i="4" s="1"/>
  <c r="E249" i="4"/>
  <c r="H249" i="4" s="1"/>
  <c r="E247" i="4"/>
  <c r="I247" i="4" s="1"/>
  <c r="E246" i="4"/>
  <c r="I246" i="4" s="1"/>
  <c r="G245" i="4"/>
  <c r="D245" i="4"/>
  <c r="C245" i="4"/>
  <c r="E244" i="4"/>
  <c r="I244" i="4" s="1"/>
  <c r="E243" i="4"/>
  <c r="E242" i="4"/>
  <c r="I242" i="4" s="1"/>
  <c r="E241" i="4"/>
  <c r="I241" i="4" s="1"/>
  <c r="G240" i="4"/>
  <c r="D240" i="4"/>
  <c r="C240" i="4"/>
  <c r="E239" i="4"/>
  <c r="E238" i="4"/>
  <c r="I238" i="4" s="1"/>
  <c r="E237" i="4"/>
  <c r="E236" i="4"/>
  <c r="I236" i="4" s="1"/>
  <c r="E235" i="4"/>
  <c r="E234" i="4"/>
  <c r="I234" i="4" s="1"/>
  <c r="E233" i="4"/>
  <c r="E232" i="4"/>
  <c r="I232" i="4" s="1"/>
  <c r="E231" i="4"/>
  <c r="G230" i="4"/>
  <c r="G229" i="4" s="1"/>
  <c r="D230" i="4"/>
  <c r="D229" i="4" s="1"/>
  <c r="C230" i="4"/>
  <c r="E228" i="4"/>
  <c r="I228" i="4" s="1"/>
  <c r="G227" i="4"/>
  <c r="D227" i="4"/>
  <c r="C227" i="4"/>
  <c r="E226" i="4"/>
  <c r="E225" i="4"/>
  <c r="I225" i="4" s="1"/>
  <c r="E224" i="4"/>
  <c r="E223" i="4"/>
  <c r="H223" i="4" s="1"/>
  <c r="E222" i="4"/>
  <c r="I222" i="4" s="1"/>
  <c r="G221" i="4"/>
  <c r="D221" i="4"/>
  <c r="C221" i="4"/>
  <c r="E217" i="4"/>
  <c r="H217" i="4" s="1"/>
  <c r="E216" i="4"/>
  <c r="I216" i="4" s="1"/>
  <c r="E215" i="4"/>
  <c r="H215" i="4" s="1"/>
  <c r="G214" i="4"/>
  <c r="D214" i="4"/>
  <c r="C214" i="4"/>
  <c r="E213" i="4"/>
  <c r="E212" i="4"/>
  <c r="I212" i="4" s="1"/>
  <c r="E211" i="4"/>
  <c r="E210" i="4"/>
  <c r="I210" i="4" s="1"/>
  <c r="E209" i="4"/>
  <c r="E208" i="4"/>
  <c r="I208" i="4" s="1"/>
  <c r="G207" i="4"/>
  <c r="D207" i="4"/>
  <c r="C207" i="4"/>
  <c r="E206" i="4"/>
  <c r="I206" i="4" s="1"/>
  <c r="E205" i="4"/>
  <c r="H205" i="4" s="1"/>
  <c r="G204" i="4"/>
  <c r="D204" i="4"/>
  <c r="C204" i="4"/>
  <c r="E203" i="4"/>
  <c r="I203" i="4" s="1"/>
  <c r="E202" i="4"/>
  <c r="H202" i="4" s="1"/>
  <c r="E201" i="4"/>
  <c r="I201" i="4" s="1"/>
  <c r="E200" i="4"/>
  <c r="I200" i="4" s="1"/>
  <c r="G199" i="4"/>
  <c r="D199" i="4"/>
  <c r="C199" i="4"/>
  <c r="E198" i="4"/>
  <c r="I198" i="4" s="1"/>
  <c r="E197" i="4"/>
  <c r="I197" i="4" s="1"/>
  <c r="G196" i="4"/>
  <c r="D196" i="4"/>
  <c r="C196" i="4"/>
  <c r="E195" i="4"/>
  <c r="H195" i="4" s="1"/>
  <c r="E194" i="4"/>
  <c r="G193" i="4"/>
  <c r="D193" i="4"/>
  <c r="C193" i="4"/>
  <c r="E193" i="4" s="1"/>
  <c r="E192" i="4"/>
  <c r="H192" i="4" s="1"/>
  <c r="E191" i="4"/>
  <c r="I191" i="4" s="1"/>
  <c r="E190" i="4"/>
  <c r="H190" i="4" s="1"/>
  <c r="G189" i="4"/>
  <c r="D189" i="4"/>
  <c r="C189" i="4"/>
  <c r="E188" i="4"/>
  <c r="I188" i="4" s="1"/>
  <c r="E187" i="4"/>
  <c r="I187" i="4" s="1"/>
  <c r="G186" i="4"/>
  <c r="D186" i="4"/>
  <c r="C186" i="4"/>
  <c r="E185" i="4"/>
  <c r="I185" i="4" s="1"/>
  <c r="E184" i="4"/>
  <c r="I184" i="4" s="1"/>
  <c r="E183" i="4"/>
  <c r="I183" i="4" s="1"/>
  <c r="G182" i="4"/>
  <c r="D182" i="4"/>
  <c r="C182" i="4"/>
  <c r="E181" i="4"/>
  <c r="E180" i="4"/>
  <c r="I180" i="4" s="1"/>
  <c r="E179" i="4"/>
  <c r="E178" i="4"/>
  <c r="I178" i="4" s="1"/>
  <c r="E177" i="4"/>
  <c r="E176" i="4"/>
  <c r="I176" i="4" s="1"/>
  <c r="E175" i="4"/>
  <c r="E174" i="4"/>
  <c r="I174" i="4" s="1"/>
  <c r="E173" i="4"/>
  <c r="E171" i="4"/>
  <c r="H171" i="4" s="1"/>
  <c r="E170" i="4"/>
  <c r="I170" i="4" s="1"/>
  <c r="E169" i="4"/>
  <c r="H169" i="4" s="1"/>
  <c r="E168" i="4"/>
  <c r="I168" i="4" s="1"/>
  <c r="E167" i="4"/>
  <c r="H167" i="4" s="1"/>
  <c r="E166" i="4"/>
  <c r="I166" i="4" s="1"/>
  <c r="E165" i="4"/>
  <c r="H165" i="4" s="1"/>
  <c r="G164" i="4"/>
  <c r="D164" i="4"/>
  <c r="C164" i="4"/>
  <c r="G163" i="4"/>
  <c r="D163" i="4"/>
  <c r="C163" i="4"/>
  <c r="E162" i="4"/>
  <c r="I162" i="4" s="1"/>
  <c r="E161" i="4"/>
  <c r="E160" i="4"/>
  <c r="I160" i="4" s="1"/>
  <c r="E159" i="4"/>
  <c r="I159" i="4" s="1"/>
  <c r="E158" i="4"/>
  <c r="I158" i="4" s="1"/>
  <c r="E157" i="4"/>
  <c r="H157" i="4" s="1"/>
  <c r="E156" i="4"/>
  <c r="I156" i="4" s="1"/>
  <c r="E155" i="4"/>
  <c r="I155" i="4" s="1"/>
  <c r="G154" i="4"/>
  <c r="D154" i="4"/>
  <c r="C154" i="4"/>
  <c r="G153" i="4"/>
  <c r="D153" i="4"/>
  <c r="C153" i="4"/>
  <c r="E152" i="4"/>
  <c r="H152" i="4" s="1"/>
  <c r="E151" i="4"/>
  <c r="I151" i="4" s="1"/>
  <c r="E150" i="4"/>
  <c r="H150" i="4" s="1"/>
  <c r="E149" i="4"/>
  <c r="I149" i="4" s="1"/>
  <c r="G148" i="4"/>
  <c r="D148" i="4"/>
  <c r="C148" i="4"/>
  <c r="E147" i="4"/>
  <c r="H147" i="4" s="1"/>
  <c r="E146" i="4"/>
  <c r="I146" i="4" s="1"/>
  <c r="E145" i="4"/>
  <c r="I145" i="4" s="1"/>
  <c r="E144" i="4"/>
  <c r="I144" i="4" s="1"/>
  <c r="E143" i="4"/>
  <c r="I143" i="4" s="1"/>
  <c r="E142" i="4"/>
  <c r="I142" i="4" s="1"/>
  <c r="E141" i="4"/>
  <c r="I141" i="4" s="1"/>
  <c r="E140" i="4"/>
  <c r="I140" i="4" s="1"/>
  <c r="G139" i="4"/>
  <c r="G135" i="4" s="1"/>
  <c r="D139" i="4"/>
  <c r="D135" i="4" s="1"/>
  <c r="C139" i="4"/>
  <c r="E138" i="4"/>
  <c r="I138" i="4" s="1"/>
  <c r="E137" i="4"/>
  <c r="I137" i="4" s="1"/>
  <c r="E136" i="4"/>
  <c r="I136" i="4" s="1"/>
  <c r="E134" i="4"/>
  <c r="I134" i="4" s="1"/>
  <c r="E133" i="4"/>
  <c r="E132" i="4"/>
  <c r="I132" i="4" s="1"/>
  <c r="E131" i="4"/>
  <c r="E130" i="4"/>
  <c r="I130" i="4" s="1"/>
  <c r="E129" i="4"/>
  <c r="E128" i="4"/>
  <c r="I128" i="4" s="1"/>
  <c r="G127" i="4"/>
  <c r="D127" i="4"/>
  <c r="C127" i="4"/>
  <c r="E126" i="4"/>
  <c r="I126" i="4" s="1"/>
  <c r="E125" i="4"/>
  <c r="H125" i="4" s="1"/>
  <c r="G124" i="4"/>
  <c r="D124" i="4"/>
  <c r="C124" i="4"/>
  <c r="E123" i="4"/>
  <c r="I123" i="4" s="1"/>
  <c r="E122" i="4"/>
  <c r="I122" i="4" s="1"/>
  <c r="E121" i="4"/>
  <c r="I121" i="4" s="1"/>
  <c r="E120" i="4"/>
  <c r="I120" i="4" s="1"/>
  <c r="E119" i="4"/>
  <c r="I119" i="4" s="1"/>
  <c r="E118" i="4"/>
  <c r="H118" i="4" s="1"/>
  <c r="E117" i="4"/>
  <c r="I117" i="4" s="1"/>
  <c r="E116" i="4"/>
  <c r="I116" i="4" s="1"/>
  <c r="D115" i="4"/>
  <c r="C115" i="4"/>
  <c r="E114" i="4"/>
  <c r="I114" i="4" s="1"/>
  <c r="E113" i="4"/>
  <c r="H113" i="4" s="1"/>
  <c r="E110" i="4"/>
  <c r="E109" i="4"/>
  <c r="I109" i="4" s="1"/>
  <c r="E108" i="4"/>
  <c r="H108" i="4" s="1"/>
  <c r="G107" i="4"/>
  <c r="D107" i="4"/>
  <c r="C107" i="4"/>
  <c r="E106" i="4"/>
  <c r="I106" i="4" s="1"/>
  <c r="E105" i="4"/>
  <c r="I105" i="4" s="1"/>
  <c r="E104" i="4"/>
  <c r="I104" i="4" s="1"/>
  <c r="E103" i="4"/>
  <c r="I103" i="4" s="1"/>
  <c r="E102" i="4"/>
  <c r="I102" i="4" s="1"/>
  <c r="E101" i="4"/>
  <c r="I101" i="4" s="1"/>
  <c r="E100" i="4"/>
  <c r="I100" i="4" s="1"/>
  <c r="E99" i="4"/>
  <c r="I99" i="4" s="1"/>
  <c r="E98" i="4"/>
  <c r="I98" i="4" s="1"/>
  <c r="E97" i="4"/>
  <c r="I97" i="4" s="1"/>
  <c r="E96" i="4"/>
  <c r="I96" i="4" s="1"/>
  <c r="E95" i="4"/>
  <c r="I95" i="4" s="1"/>
  <c r="E94" i="4"/>
  <c r="I94" i="4" s="1"/>
  <c r="E93" i="4"/>
  <c r="I93" i="4" s="1"/>
  <c r="E92" i="4"/>
  <c r="I92" i="4" s="1"/>
  <c r="G91" i="4"/>
  <c r="D91" i="4"/>
  <c r="C91" i="4"/>
  <c r="E90" i="4"/>
  <c r="H90" i="4" s="1"/>
  <c r="E89" i="4"/>
  <c r="I89" i="4" s="1"/>
  <c r="E88" i="4"/>
  <c r="H88" i="4" s="1"/>
  <c r="E87" i="4"/>
  <c r="G86" i="4"/>
  <c r="D86" i="4"/>
  <c r="C86" i="4"/>
  <c r="E85" i="4"/>
  <c r="E84" i="4"/>
  <c r="I84" i="4" s="1"/>
  <c r="E83" i="4"/>
  <c r="E82" i="4"/>
  <c r="I82" i="4" s="1"/>
  <c r="E81" i="4"/>
  <c r="E80" i="4"/>
  <c r="I80" i="4" s="1"/>
  <c r="E79" i="4"/>
  <c r="E78" i="4"/>
  <c r="I78" i="4" s="1"/>
  <c r="G77" i="4"/>
  <c r="G60" i="4" s="1"/>
  <c r="D77" i="4"/>
  <c r="D60" i="4" s="1"/>
  <c r="C77" i="4"/>
  <c r="E76" i="4"/>
  <c r="I76" i="4" s="1"/>
  <c r="E75" i="4"/>
  <c r="H75" i="4" s="1"/>
  <c r="E74" i="4"/>
  <c r="I74" i="4" s="1"/>
  <c r="E73" i="4"/>
  <c r="H73" i="4" s="1"/>
  <c r="E72" i="4"/>
  <c r="I72" i="4" s="1"/>
  <c r="E71" i="4"/>
  <c r="E70" i="4"/>
  <c r="E69" i="4"/>
  <c r="I69" i="4" s="1"/>
  <c r="E68" i="4"/>
  <c r="I68" i="4" s="1"/>
  <c r="E67" i="4"/>
  <c r="E66" i="4"/>
  <c r="I66" i="4" s="1"/>
  <c r="E65" i="4"/>
  <c r="I65" i="4" s="1"/>
  <c r="E64" i="4"/>
  <c r="I64" i="4" s="1"/>
  <c r="E63" i="4"/>
  <c r="E62" i="4"/>
  <c r="I62" i="4" s="1"/>
  <c r="E61" i="4"/>
  <c r="I61" i="4" s="1"/>
  <c r="C60" i="4"/>
  <c r="E59" i="4"/>
  <c r="I59" i="4" s="1"/>
  <c r="E58" i="4"/>
  <c r="E57" i="4"/>
  <c r="I57" i="4" s="1"/>
  <c r="E56" i="4"/>
  <c r="E55" i="4"/>
  <c r="I55" i="4" s="1"/>
  <c r="E54" i="4"/>
  <c r="E53" i="4"/>
  <c r="I53" i="4" s="1"/>
  <c r="E52" i="4"/>
  <c r="E51" i="4"/>
  <c r="I51" i="4" s="1"/>
  <c r="E50" i="4"/>
  <c r="E49" i="4"/>
  <c r="I49" i="4" s="1"/>
  <c r="E48" i="4"/>
  <c r="G47" i="4"/>
  <c r="G46" i="4" s="1"/>
  <c r="D47" i="4"/>
  <c r="D46" i="4" s="1"/>
  <c r="C47" i="4"/>
  <c r="E45" i="4"/>
  <c r="I45" i="4" s="1"/>
  <c r="E44" i="4"/>
  <c r="I44" i="4" s="1"/>
  <c r="E43" i="4"/>
  <c r="E42" i="4"/>
  <c r="I42" i="4" s="1"/>
  <c r="E41" i="4"/>
  <c r="I41" i="4" s="1"/>
  <c r="G40" i="4"/>
  <c r="D40" i="4"/>
  <c r="C40" i="4"/>
  <c r="E39" i="4"/>
  <c r="I39" i="4" s="1"/>
  <c r="E38" i="4"/>
  <c r="H38" i="4" s="1"/>
  <c r="G37" i="4"/>
  <c r="D37" i="4"/>
  <c r="C37" i="4"/>
  <c r="E33" i="4"/>
  <c r="H33" i="4" s="1"/>
  <c r="G32" i="4"/>
  <c r="D32" i="4"/>
  <c r="C32" i="4"/>
  <c r="E30" i="4"/>
  <c r="H30" i="4" s="1"/>
  <c r="E29" i="4"/>
  <c r="I29" i="4" s="1"/>
  <c r="E28" i="4"/>
  <c r="I28" i="4" s="1"/>
  <c r="E27" i="4"/>
  <c r="I27" i="4" s="1"/>
  <c r="E26" i="4"/>
  <c r="I26" i="4" s="1"/>
  <c r="E25" i="4"/>
  <c r="I25" i="4" s="1"/>
  <c r="E24" i="4"/>
  <c r="I24" i="4" s="1"/>
  <c r="E23" i="4"/>
  <c r="I23" i="4" s="1"/>
  <c r="E22" i="4"/>
  <c r="I22" i="4" s="1"/>
  <c r="E21" i="4"/>
  <c r="I21" i="4" s="1"/>
  <c r="E20" i="4"/>
  <c r="I20" i="4" s="1"/>
  <c r="E19" i="4"/>
  <c r="I19" i="4" s="1"/>
  <c r="E18" i="4"/>
  <c r="I18" i="4" s="1"/>
  <c r="E17" i="4"/>
  <c r="I17" i="4" s="1"/>
  <c r="E16" i="4"/>
  <c r="I16" i="4" s="1"/>
  <c r="E15" i="4"/>
  <c r="I15" i="4" s="1"/>
  <c r="G14" i="4"/>
  <c r="D14" i="4"/>
  <c r="C14" i="4"/>
  <c r="E11" i="4"/>
  <c r="E10" i="4"/>
  <c r="I10" i="4" s="1"/>
  <c r="E9" i="4"/>
  <c r="G8" i="4"/>
  <c r="D8" i="4"/>
  <c r="C8" i="4"/>
  <c r="E340" i="6"/>
  <c r="I340" i="6" s="1"/>
  <c r="E339" i="6"/>
  <c r="E338" i="6"/>
  <c r="I338" i="6" s="1"/>
  <c r="E337" i="6"/>
  <c r="I337" i="6" s="1"/>
  <c r="E336" i="6"/>
  <c r="I336" i="6" s="1"/>
  <c r="G335" i="6"/>
  <c r="D335" i="6"/>
  <c r="C335" i="6"/>
  <c r="E334" i="6"/>
  <c r="I334" i="6" s="1"/>
  <c r="E333" i="6"/>
  <c r="I333" i="6" s="1"/>
  <c r="E332" i="6"/>
  <c r="I332" i="6" s="1"/>
  <c r="E331" i="6"/>
  <c r="I331" i="6" s="1"/>
  <c r="E330" i="6"/>
  <c r="I330" i="6" s="1"/>
  <c r="E329" i="6"/>
  <c r="I329" i="6" s="1"/>
  <c r="E328" i="6"/>
  <c r="I328" i="6" s="1"/>
  <c r="E327" i="6"/>
  <c r="I327" i="6" s="1"/>
  <c r="E326" i="6"/>
  <c r="I326" i="6" s="1"/>
  <c r="G325" i="6"/>
  <c r="G317" i="6" s="1"/>
  <c r="D325" i="6"/>
  <c r="C325" i="6"/>
  <c r="C317" i="6" s="1"/>
  <c r="E324" i="6"/>
  <c r="I324" i="6" s="1"/>
  <c r="E323" i="6"/>
  <c r="H323" i="6" s="1"/>
  <c r="E322" i="6"/>
  <c r="I322" i="6" s="1"/>
  <c r="E321" i="6"/>
  <c r="I321" i="6" s="1"/>
  <c r="E320" i="6"/>
  <c r="I320" i="6" s="1"/>
  <c r="E319" i="6"/>
  <c r="H319" i="6" s="1"/>
  <c r="E318" i="6"/>
  <c r="I318" i="6" s="1"/>
  <c r="E316" i="6"/>
  <c r="E315" i="6"/>
  <c r="I315" i="6" s="1"/>
  <c r="E314" i="6"/>
  <c r="E313" i="6"/>
  <c r="I313" i="6" s="1"/>
  <c r="G312" i="6"/>
  <c r="D312" i="6"/>
  <c r="C312" i="6"/>
  <c r="E311" i="6"/>
  <c r="I311" i="6" s="1"/>
  <c r="E310" i="6"/>
  <c r="H310" i="6" s="1"/>
  <c r="E309" i="6"/>
  <c r="I309" i="6" s="1"/>
  <c r="E308" i="6"/>
  <c r="H308" i="6" s="1"/>
  <c r="G307" i="6"/>
  <c r="G301" i="6" s="1"/>
  <c r="D307" i="6"/>
  <c r="D301" i="6" s="1"/>
  <c r="C307" i="6"/>
  <c r="E306" i="6"/>
  <c r="E305" i="6"/>
  <c r="I305" i="6" s="1"/>
  <c r="E304" i="6"/>
  <c r="I304" i="6" s="1"/>
  <c r="E303" i="6"/>
  <c r="I303" i="6" s="1"/>
  <c r="E302" i="6"/>
  <c r="I302" i="6" s="1"/>
  <c r="E299" i="6"/>
  <c r="E298" i="6"/>
  <c r="I298" i="6" s="1"/>
  <c r="G297" i="6"/>
  <c r="D297" i="6"/>
  <c r="C297" i="6"/>
  <c r="E296" i="6"/>
  <c r="I296" i="6" s="1"/>
  <c r="E295" i="6"/>
  <c r="E294" i="6"/>
  <c r="I294" i="6" s="1"/>
  <c r="E293" i="6"/>
  <c r="E292" i="6"/>
  <c r="I292" i="6" s="1"/>
  <c r="E291" i="6"/>
  <c r="H291" i="6" s="1"/>
  <c r="E290" i="6"/>
  <c r="I290" i="6" s="1"/>
  <c r="E289" i="6"/>
  <c r="H289" i="6" s="1"/>
  <c r="E288" i="6"/>
  <c r="I288" i="6" s="1"/>
  <c r="E287" i="6"/>
  <c r="H287" i="6" s="1"/>
  <c r="E286" i="6"/>
  <c r="I286" i="6" s="1"/>
  <c r="E285" i="6"/>
  <c r="H285" i="6" s="1"/>
  <c r="E284" i="6"/>
  <c r="I284" i="6" s="1"/>
  <c r="E283" i="6"/>
  <c r="E282" i="6"/>
  <c r="I282" i="6" s="1"/>
  <c r="E281" i="6"/>
  <c r="H281" i="6" s="1"/>
  <c r="E280" i="6"/>
  <c r="I280" i="6" s="1"/>
  <c r="G279" i="6"/>
  <c r="D279" i="6"/>
  <c r="C279" i="6"/>
  <c r="E278" i="6"/>
  <c r="I278" i="6" s="1"/>
  <c r="E277" i="6"/>
  <c r="H277" i="6" s="1"/>
  <c r="E276" i="6"/>
  <c r="H276" i="6" s="1"/>
  <c r="E275" i="6"/>
  <c r="H275" i="6" s="1"/>
  <c r="E274" i="6"/>
  <c r="E273" i="6"/>
  <c r="H273" i="6" s="1"/>
  <c r="G272" i="6"/>
  <c r="D272" i="6"/>
  <c r="C272" i="6"/>
  <c r="C271" i="6" s="1"/>
  <c r="E270" i="6"/>
  <c r="G269" i="6"/>
  <c r="D269" i="6"/>
  <c r="C269" i="6"/>
  <c r="E268" i="6"/>
  <c r="H268" i="6" s="1"/>
  <c r="E267" i="6"/>
  <c r="I267" i="6" s="1"/>
  <c r="E266" i="6"/>
  <c r="H266" i="6" s="1"/>
  <c r="G265" i="6"/>
  <c r="D265" i="6"/>
  <c r="D263" i="6" s="1"/>
  <c r="C265" i="6"/>
  <c r="C263" i="6" s="1"/>
  <c r="E264" i="6"/>
  <c r="I264" i="6" s="1"/>
  <c r="E261" i="6"/>
  <c r="E260" i="6"/>
  <c r="I260" i="6" s="1"/>
  <c r="E259" i="6"/>
  <c r="E258" i="6"/>
  <c r="I258" i="6" s="1"/>
  <c r="E257" i="6"/>
  <c r="E256" i="6"/>
  <c r="I256" i="6" s="1"/>
  <c r="E255" i="6"/>
  <c r="G254" i="6"/>
  <c r="D254" i="6"/>
  <c r="C254" i="6"/>
  <c r="E253" i="6"/>
  <c r="H253" i="6" s="1"/>
  <c r="E252" i="6"/>
  <c r="I252" i="6" s="1"/>
  <c r="E251" i="6"/>
  <c r="H251" i="6" s="1"/>
  <c r="G250" i="6"/>
  <c r="G248" i="6" s="1"/>
  <c r="D250" i="6"/>
  <c r="D248" i="6" s="1"/>
  <c r="C250" i="6"/>
  <c r="E249" i="6"/>
  <c r="I249" i="6" s="1"/>
  <c r="E247" i="6"/>
  <c r="E246" i="6"/>
  <c r="I246" i="6" s="1"/>
  <c r="G245" i="6"/>
  <c r="D245" i="6"/>
  <c r="C245" i="6"/>
  <c r="E244" i="6"/>
  <c r="E243" i="6"/>
  <c r="I243" i="6" s="1"/>
  <c r="E242" i="6"/>
  <c r="E241" i="6"/>
  <c r="I241" i="6" s="1"/>
  <c r="G240" i="6"/>
  <c r="D240" i="6"/>
  <c r="C240" i="6"/>
  <c r="E239" i="6"/>
  <c r="I239" i="6" s="1"/>
  <c r="E238" i="6"/>
  <c r="H238" i="6" s="1"/>
  <c r="E237" i="6"/>
  <c r="I237" i="6" s="1"/>
  <c r="E236" i="6"/>
  <c r="H236" i="6" s="1"/>
  <c r="E235" i="6"/>
  <c r="I235" i="6" s="1"/>
  <c r="E234" i="6"/>
  <c r="H234" i="6" s="1"/>
  <c r="E233" i="6"/>
  <c r="I233" i="6" s="1"/>
  <c r="E232" i="6"/>
  <c r="E231" i="6"/>
  <c r="I231" i="6" s="1"/>
  <c r="G230" i="6"/>
  <c r="G229" i="6" s="1"/>
  <c r="D230" i="6"/>
  <c r="D229" i="6" s="1"/>
  <c r="C230" i="6"/>
  <c r="E228" i="6"/>
  <c r="I228" i="6" s="1"/>
  <c r="G227" i="6"/>
  <c r="D227" i="6"/>
  <c r="C227" i="6"/>
  <c r="E226" i="6"/>
  <c r="I226" i="6" s="1"/>
  <c r="E225" i="6"/>
  <c r="E224" i="6"/>
  <c r="I224" i="6" s="1"/>
  <c r="E223" i="6"/>
  <c r="E222" i="6"/>
  <c r="I222" i="6" s="1"/>
  <c r="G221" i="6"/>
  <c r="D221" i="6"/>
  <c r="C221" i="6"/>
  <c r="E217" i="6"/>
  <c r="I217" i="6" s="1"/>
  <c r="E216" i="6"/>
  <c r="E215" i="6"/>
  <c r="I215" i="6" s="1"/>
  <c r="G214" i="6"/>
  <c r="D214" i="6"/>
  <c r="C214" i="6"/>
  <c r="E213" i="6"/>
  <c r="I213" i="6" s="1"/>
  <c r="E212" i="6"/>
  <c r="H212" i="6" s="1"/>
  <c r="E211" i="6"/>
  <c r="I211" i="6" s="1"/>
  <c r="E210" i="6"/>
  <c r="H210" i="6" s="1"/>
  <c r="E209" i="6"/>
  <c r="I209" i="6" s="1"/>
  <c r="E208" i="6"/>
  <c r="H208" i="6" s="1"/>
  <c r="G207" i="6"/>
  <c r="D207" i="6"/>
  <c r="C207" i="6"/>
  <c r="E206" i="6"/>
  <c r="I206" i="6" s="1"/>
  <c r="E205" i="6"/>
  <c r="G204" i="6"/>
  <c r="D204" i="6"/>
  <c r="C204" i="6"/>
  <c r="E203" i="6"/>
  <c r="I203" i="6" s="1"/>
  <c r="E202" i="6"/>
  <c r="I202" i="6" s="1"/>
  <c r="E201" i="6"/>
  <c r="I201" i="6" s="1"/>
  <c r="E200" i="6"/>
  <c r="I200" i="6" s="1"/>
  <c r="G199" i="6"/>
  <c r="D199" i="6"/>
  <c r="C199" i="6"/>
  <c r="E198" i="6"/>
  <c r="I198" i="6" s="1"/>
  <c r="E197" i="6"/>
  <c r="G196" i="6"/>
  <c r="D196" i="6"/>
  <c r="C196" i="6"/>
  <c r="E195" i="6"/>
  <c r="H195" i="6" s="1"/>
  <c r="E194" i="6"/>
  <c r="I194" i="6" s="1"/>
  <c r="G193" i="6"/>
  <c r="D193" i="6"/>
  <c r="C193" i="6"/>
  <c r="E192" i="6"/>
  <c r="I192" i="6" s="1"/>
  <c r="E191" i="6"/>
  <c r="I191" i="6" s="1"/>
  <c r="E190" i="6"/>
  <c r="H190" i="6" s="1"/>
  <c r="G189" i="6"/>
  <c r="D189" i="6"/>
  <c r="C189" i="6"/>
  <c r="E188" i="6"/>
  <c r="I188" i="6" s="1"/>
  <c r="E187" i="6"/>
  <c r="G186" i="6"/>
  <c r="D186" i="6"/>
  <c r="C186" i="6"/>
  <c r="E185" i="6"/>
  <c r="I185" i="6" s="1"/>
  <c r="E184" i="6"/>
  <c r="E183" i="6"/>
  <c r="I183" i="6" s="1"/>
  <c r="G182" i="6"/>
  <c r="D182" i="6"/>
  <c r="C182" i="6"/>
  <c r="E181" i="6"/>
  <c r="I181" i="6" s="1"/>
  <c r="E180" i="6"/>
  <c r="H180" i="6" s="1"/>
  <c r="E179" i="6"/>
  <c r="I179" i="6" s="1"/>
  <c r="E178" i="6"/>
  <c r="H178" i="6" s="1"/>
  <c r="E177" i="6"/>
  <c r="I177" i="6" s="1"/>
  <c r="E176" i="6"/>
  <c r="H176" i="6" s="1"/>
  <c r="E175" i="6"/>
  <c r="I175" i="6" s="1"/>
  <c r="E174" i="6"/>
  <c r="H174" i="6" s="1"/>
  <c r="E173" i="6"/>
  <c r="I173" i="6" s="1"/>
  <c r="E171" i="6"/>
  <c r="I171" i="6" s="1"/>
  <c r="E170" i="6"/>
  <c r="I170" i="6" s="1"/>
  <c r="E169" i="6"/>
  <c r="I169" i="6" s="1"/>
  <c r="E168" i="6"/>
  <c r="E167" i="6"/>
  <c r="I167" i="6" s="1"/>
  <c r="E166" i="6"/>
  <c r="I166" i="6" s="1"/>
  <c r="E165" i="6"/>
  <c r="G164" i="6"/>
  <c r="D164" i="6"/>
  <c r="C164" i="6"/>
  <c r="G163" i="6"/>
  <c r="D163" i="6"/>
  <c r="C163" i="6"/>
  <c r="E162" i="6"/>
  <c r="I162" i="6" s="1"/>
  <c r="E161" i="6"/>
  <c r="E160" i="6"/>
  <c r="I160" i="6" s="1"/>
  <c r="E159" i="6"/>
  <c r="E158" i="6"/>
  <c r="I158" i="6" s="1"/>
  <c r="E157" i="6"/>
  <c r="E156" i="6"/>
  <c r="I156" i="6" s="1"/>
  <c r="E155" i="6"/>
  <c r="G154" i="6"/>
  <c r="D154" i="6"/>
  <c r="C154" i="6"/>
  <c r="G153" i="6"/>
  <c r="D153" i="6"/>
  <c r="C153" i="6"/>
  <c r="E152" i="6"/>
  <c r="I152" i="6" s="1"/>
  <c r="E151" i="6"/>
  <c r="I151" i="6" s="1"/>
  <c r="E150" i="6"/>
  <c r="I150" i="6" s="1"/>
  <c r="E149" i="6"/>
  <c r="I149" i="6" s="1"/>
  <c r="G148" i="6"/>
  <c r="D148" i="6"/>
  <c r="C148" i="6"/>
  <c r="E147" i="6"/>
  <c r="I147" i="6" s="1"/>
  <c r="E146" i="6"/>
  <c r="I146" i="6" s="1"/>
  <c r="E145" i="6"/>
  <c r="I145" i="6" s="1"/>
  <c r="E144" i="6"/>
  <c r="I144" i="6" s="1"/>
  <c r="E143" i="6"/>
  <c r="I143" i="6" s="1"/>
  <c r="E142" i="6"/>
  <c r="I142" i="6" s="1"/>
  <c r="E141" i="6"/>
  <c r="I141" i="6" s="1"/>
  <c r="E140" i="6"/>
  <c r="I140" i="6" s="1"/>
  <c r="G139" i="6"/>
  <c r="D139" i="6"/>
  <c r="D135" i="6" s="1"/>
  <c r="C139" i="6"/>
  <c r="E138" i="6"/>
  <c r="E137" i="6"/>
  <c r="I137" i="6" s="1"/>
  <c r="E136" i="6"/>
  <c r="E134" i="6"/>
  <c r="H134" i="6" s="1"/>
  <c r="E133" i="6"/>
  <c r="I133" i="6" s="1"/>
  <c r="E132" i="6"/>
  <c r="H132" i="6" s="1"/>
  <c r="E131" i="6"/>
  <c r="I131" i="6" s="1"/>
  <c r="E130" i="6"/>
  <c r="H130" i="6" s="1"/>
  <c r="E129" i="6"/>
  <c r="I129" i="6" s="1"/>
  <c r="E128" i="6"/>
  <c r="G127" i="6"/>
  <c r="D127" i="6"/>
  <c r="C127" i="6"/>
  <c r="E126" i="6"/>
  <c r="I126" i="6" s="1"/>
  <c r="E125" i="6"/>
  <c r="I125" i="6" s="1"/>
  <c r="G124" i="6"/>
  <c r="D124" i="6"/>
  <c r="C124" i="6"/>
  <c r="E123" i="6"/>
  <c r="I123" i="6" s="1"/>
  <c r="E122" i="6"/>
  <c r="I122" i="6" s="1"/>
  <c r="E121" i="6"/>
  <c r="I121" i="6" s="1"/>
  <c r="E120" i="6"/>
  <c r="I120" i="6" s="1"/>
  <c r="E119" i="6"/>
  <c r="I119" i="6" s="1"/>
  <c r="E118" i="6"/>
  <c r="I118" i="6" s="1"/>
  <c r="E117" i="6"/>
  <c r="I117" i="6" s="1"/>
  <c r="E116" i="6"/>
  <c r="I116" i="6" s="1"/>
  <c r="G115" i="6"/>
  <c r="D115" i="6"/>
  <c r="C115" i="6"/>
  <c r="E114" i="6"/>
  <c r="I114" i="6" s="1"/>
  <c r="E113" i="6"/>
  <c r="E110" i="6"/>
  <c r="E109" i="6"/>
  <c r="I109" i="6" s="1"/>
  <c r="E108" i="6"/>
  <c r="I108" i="6" s="1"/>
  <c r="G107" i="6"/>
  <c r="D107" i="6"/>
  <c r="C107" i="6"/>
  <c r="E106" i="6"/>
  <c r="I106" i="6" s="1"/>
  <c r="E105" i="6"/>
  <c r="I105" i="6" s="1"/>
  <c r="E104" i="6"/>
  <c r="E103" i="6"/>
  <c r="I103" i="6" s="1"/>
  <c r="E102" i="6"/>
  <c r="I102" i="6" s="1"/>
  <c r="E101" i="6"/>
  <c r="I101" i="6" s="1"/>
  <c r="E100" i="6"/>
  <c r="E99" i="6"/>
  <c r="E98" i="6"/>
  <c r="I98" i="6" s="1"/>
  <c r="E97" i="6"/>
  <c r="I97" i="6" s="1"/>
  <c r="E96" i="6"/>
  <c r="E95" i="6"/>
  <c r="I95" i="6" s="1"/>
  <c r="E94" i="6"/>
  <c r="E93" i="6"/>
  <c r="I93" i="6" s="1"/>
  <c r="E92" i="6"/>
  <c r="G91" i="6"/>
  <c r="D91" i="6"/>
  <c r="C91" i="6"/>
  <c r="E90" i="6"/>
  <c r="E89" i="6"/>
  <c r="I89" i="6" s="1"/>
  <c r="E88" i="6"/>
  <c r="E87" i="6"/>
  <c r="I87" i="6" s="1"/>
  <c r="G86" i="6"/>
  <c r="D86" i="6"/>
  <c r="C86" i="6"/>
  <c r="E85" i="6"/>
  <c r="E84" i="6"/>
  <c r="H84" i="6" s="1"/>
  <c r="E83" i="6"/>
  <c r="E82" i="6"/>
  <c r="E81" i="6"/>
  <c r="E80" i="6"/>
  <c r="H80" i="6" s="1"/>
  <c r="E79" i="6"/>
  <c r="E78" i="6"/>
  <c r="H78" i="6" s="1"/>
  <c r="G77" i="6"/>
  <c r="G60" i="6" s="1"/>
  <c r="D77" i="6"/>
  <c r="D60" i="6" s="1"/>
  <c r="C77" i="6"/>
  <c r="E76" i="6"/>
  <c r="H76" i="6" s="1"/>
  <c r="E75" i="6"/>
  <c r="E74" i="6"/>
  <c r="I74" i="6" s="1"/>
  <c r="E73" i="6"/>
  <c r="I73" i="6" s="1"/>
  <c r="E72" i="6"/>
  <c r="I72" i="6" s="1"/>
  <c r="E71" i="6"/>
  <c r="E70" i="6"/>
  <c r="I70" i="6" s="1"/>
  <c r="E69" i="6"/>
  <c r="H69" i="6" s="1"/>
  <c r="E68" i="6"/>
  <c r="H68" i="6" s="1"/>
  <c r="E67" i="6"/>
  <c r="E66" i="6"/>
  <c r="I66" i="6" s="1"/>
  <c r="E65" i="6"/>
  <c r="I65" i="6" s="1"/>
  <c r="E64" i="6"/>
  <c r="I64" i="6" s="1"/>
  <c r="E63" i="6"/>
  <c r="I63" i="6" s="1"/>
  <c r="E62" i="6"/>
  <c r="I62" i="6" s="1"/>
  <c r="E61" i="6"/>
  <c r="H61" i="6" s="1"/>
  <c r="E59" i="6"/>
  <c r="E58" i="6"/>
  <c r="I58" i="6" s="1"/>
  <c r="E57" i="6"/>
  <c r="I57" i="6" s="1"/>
  <c r="E56" i="6"/>
  <c r="I56" i="6" s="1"/>
  <c r="E55" i="6"/>
  <c r="E54" i="6"/>
  <c r="I54" i="6" s="1"/>
  <c r="E53" i="6"/>
  <c r="I53" i="6" s="1"/>
  <c r="E52" i="6"/>
  <c r="I52" i="6" s="1"/>
  <c r="E51" i="6"/>
  <c r="E50" i="6"/>
  <c r="E49" i="6"/>
  <c r="I49" i="6" s="1"/>
  <c r="E48" i="6"/>
  <c r="I48" i="6" s="1"/>
  <c r="G47" i="6"/>
  <c r="D47" i="6"/>
  <c r="D46" i="6" s="1"/>
  <c r="C47" i="6"/>
  <c r="E45" i="6"/>
  <c r="H45" i="6" s="1"/>
  <c r="E44" i="6"/>
  <c r="I44" i="6" s="1"/>
  <c r="E43" i="6"/>
  <c r="E42" i="6"/>
  <c r="I42" i="6" s="1"/>
  <c r="E41" i="6"/>
  <c r="H41" i="6" s="1"/>
  <c r="G40" i="6"/>
  <c r="D40" i="6"/>
  <c r="C40" i="6"/>
  <c r="E39" i="6"/>
  <c r="H39" i="6" s="1"/>
  <c r="E38" i="6"/>
  <c r="I38" i="6" s="1"/>
  <c r="G37" i="6"/>
  <c r="D37" i="6"/>
  <c r="C37" i="6"/>
  <c r="E33" i="6"/>
  <c r="I33" i="6" s="1"/>
  <c r="G32" i="6"/>
  <c r="D32" i="6"/>
  <c r="C32" i="6"/>
  <c r="E30" i="6"/>
  <c r="H30" i="6" s="1"/>
  <c r="E29" i="6"/>
  <c r="I29" i="6" s="1"/>
  <c r="E28" i="6"/>
  <c r="H28" i="6" s="1"/>
  <c r="E27" i="6"/>
  <c r="I27" i="6" s="1"/>
  <c r="E26" i="6"/>
  <c r="H26" i="6" s="1"/>
  <c r="E25" i="6"/>
  <c r="I25" i="6" s="1"/>
  <c r="E24" i="6"/>
  <c r="H24" i="6" s="1"/>
  <c r="E23" i="6"/>
  <c r="H23" i="6" s="1"/>
  <c r="E22" i="6"/>
  <c r="E21" i="6"/>
  <c r="I21" i="6" s="1"/>
  <c r="E20" i="6"/>
  <c r="E19" i="6"/>
  <c r="E18" i="6"/>
  <c r="H18" i="6" s="1"/>
  <c r="E17" i="6"/>
  <c r="I17" i="6" s="1"/>
  <c r="E16" i="6"/>
  <c r="H16" i="6" s="1"/>
  <c r="E15" i="6"/>
  <c r="H15" i="6" s="1"/>
  <c r="G14" i="6"/>
  <c r="D14" i="6"/>
  <c r="C14" i="6"/>
  <c r="E11" i="6"/>
  <c r="E10" i="6"/>
  <c r="E9" i="6"/>
  <c r="G8" i="6"/>
  <c r="D8" i="6"/>
  <c r="C8" i="6"/>
  <c r="E340" i="7"/>
  <c r="I340" i="7" s="1"/>
  <c r="E339" i="7"/>
  <c r="E338" i="7"/>
  <c r="I338" i="7" s="1"/>
  <c r="E337" i="7"/>
  <c r="H337" i="7" s="1"/>
  <c r="E336" i="7"/>
  <c r="I336" i="7" s="1"/>
  <c r="G335" i="7"/>
  <c r="D335" i="7"/>
  <c r="C335" i="7"/>
  <c r="E334" i="7"/>
  <c r="E333" i="7"/>
  <c r="I333" i="7" s="1"/>
  <c r="E332" i="7"/>
  <c r="H332" i="7" s="1"/>
  <c r="E331" i="7"/>
  <c r="H331" i="7" s="1"/>
  <c r="E330" i="7"/>
  <c r="E329" i="7"/>
  <c r="I329" i="7" s="1"/>
  <c r="E328" i="7"/>
  <c r="H328" i="7" s="1"/>
  <c r="E327" i="7"/>
  <c r="H327" i="7" s="1"/>
  <c r="E326" i="7"/>
  <c r="G325" i="7"/>
  <c r="G317" i="7" s="1"/>
  <c r="D325" i="7"/>
  <c r="D317" i="7" s="1"/>
  <c r="C325" i="7"/>
  <c r="C317" i="7" s="1"/>
  <c r="E324" i="7"/>
  <c r="H324" i="7" s="1"/>
  <c r="E323" i="7"/>
  <c r="I323" i="7" s="1"/>
  <c r="E322" i="7"/>
  <c r="H322" i="7" s="1"/>
  <c r="E321" i="7"/>
  <c r="I321" i="7" s="1"/>
  <c r="E320" i="7"/>
  <c r="H320" i="7" s="1"/>
  <c r="E319" i="7"/>
  <c r="I319" i="7" s="1"/>
  <c r="E318" i="7"/>
  <c r="H318" i="7" s="1"/>
  <c r="E316" i="7"/>
  <c r="E315" i="7"/>
  <c r="I315" i="7" s="1"/>
  <c r="E314" i="7"/>
  <c r="E313" i="7"/>
  <c r="I313" i="7" s="1"/>
  <c r="G312" i="7"/>
  <c r="D312" i="7"/>
  <c r="C312" i="7"/>
  <c r="E311" i="7"/>
  <c r="I311" i="7" s="1"/>
  <c r="E310" i="7"/>
  <c r="H310" i="7" s="1"/>
  <c r="E309" i="7"/>
  <c r="I309" i="7" s="1"/>
  <c r="E308" i="7"/>
  <c r="H308" i="7" s="1"/>
  <c r="G307" i="7"/>
  <c r="D307" i="7"/>
  <c r="D301" i="7" s="1"/>
  <c r="C307" i="7"/>
  <c r="C301" i="7" s="1"/>
  <c r="E306" i="7"/>
  <c r="I306" i="7" s="1"/>
  <c r="E305" i="7"/>
  <c r="H305" i="7" s="1"/>
  <c r="E304" i="7"/>
  <c r="I304" i="7" s="1"/>
  <c r="E303" i="7"/>
  <c r="E302" i="7"/>
  <c r="H302" i="7" s="1"/>
  <c r="G301" i="7"/>
  <c r="E299" i="7"/>
  <c r="E298" i="7"/>
  <c r="I298" i="7" s="1"/>
  <c r="G297" i="7"/>
  <c r="D297" i="7"/>
  <c r="C297" i="7"/>
  <c r="E296" i="7"/>
  <c r="E295" i="7"/>
  <c r="H295" i="7" s="1"/>
  <c r="E294" i="7"/>
  <c r="I294" i="7" s="1"/>
  <c r="E293" i="7"/>
  <c r="H293" i="7" s="1"/>
  <c r="E292" i="7"/>
  <c r="I292" i="7" s="1"/>
  <c r="E291" i="7"/>
  <c r="H291" i="7" s="1"/>
  <c r="E290" i="7"/>
  <c r="I290" i="7" s="1"/>
  <c r="E289" i="7"/>
  <c r="E288" i="7"/>
  <c r="H288" i="7" s="1"/>
  <c r="E287" i="7"/>
  <c r="H287" i="7" s="1"/>
  <c r="E286" i="7"/>
  <c r="I286" i="7" s="1"/>
  <c r="E285" i="7"/>
  <c r="H285" i="7" s="1"/>
  <c r="E284" i="7"/>
  <c r="I284" i="7" s="1"/>
  <c r="E283" i="7"/>
  <c r="E282" i="7"/>
  <c r="H282" i="7" s="1"/>
  <c r="E281" i="7"/>
  <c r="H281" i="7" s="1"/>
  <c r="E280" i="7"/>
  <c r="G279" i="7"/>
  <c r="D279" i="7"/>
  <c r="C279" i="7"/>
  <c r="E278" i="7"/>
  <c r="H278" i="7" s="1"/>
  <c r="E277" i="7"/>
  <c r="I277" i="7" s="1"/>
  <c r="E276" i="7"/>
  <c r="E275" i="7"/>
  <c r="H275" i="7" s="1"/>
  <c r="E274" i="7"/>
  <c r="H274" i="7" s="1"/>
  <c r="E273" i="7"/>
  <c r="I273" i="7" s="1"/>
  <c r="G272" i="7"/>
  <c r="G271" i="7" s="1"/>
  <c r="D272" i="7"/>
  <c r="D271" i="7" s="1"/>
  <c r="C272" i="7"/>
  <c r="E270" i="7"/>
  <c r="G269" i="7"/>
  <c r="D269" i="7"/>
  <c r="C269" i="7"/>
  <c r="E268" i="7"/>
  <c r="E267" i="7"/>
  <c r="H267" i="7" s="1"/>
  <c r="E266" i="7"/>
  <c r="H266" i="7" s="1"/>
  <c r="G265" i="7"/>
  <c r="G263" i="7" s="1"/>
  <c r="D265" i="7"/>
  <c r="D263" i="7" s="1"/>
  <c r="C265" i="7"/>
  <c r="E264" i="7"/>
  <c r="E261" i="7"/>
  <c r="E260" i="7"/>
  <c r="I260" i="7" s="1"/>
  <c r="E259" i="7"/>
  <c r="E258" i="7"/>
  <c r="I258" i="7" s="1"/>
  <c r="E257" i="7"/>
  <c r="E256" i="7"/>
  <c r="E255" i="7"/>
  <c r="G254" i="7"/>
  <c r="D254" i="7"/>
  <c r="C254" i="7"/>
  <c r="E253" i="7"/>
  <c r="E252" i="7"/>
  <c r="H252" i="7" s="1"/>
  <c r="E251" i="7"/>
  <c r="H251" i="7" s="1"/>
  <c r="G250" i="7"/>
  <c r="G248" i="7" s="1"/>
  <c r="D250" i="7"/>
  <c r="D248" i="7" s="1"/>
  <c r="C250" i="7"/>
  <c r="C248" i="7" s="1"/>
  <c r="E249" i="7"/>
  <c r="H249" i="7" s="1"/>
  <c r="E247" i="7"/>
  <c r="I247" i="7" s="1"/>
  <c r="E246" i="7"/>
  <c r="G245" i="7"/>
  <c r="D245" i="7"/>
  <c r="C245" i="7"/>
  <c r="E244" i="7"/>
  <c r="E243" i="7"/>
  <c r="I243" i="7" s="1"/>
  <c r="E242" i="7"/>
  <c r="E241" i="7"/>
  <c r="I241" i="7" s="1"/>
  <c r="G240" i="7"/>
  <c r="D240" i="7"/>
  <c r="C240" i="7"/>
  <c r="E239" i="7"/>
  <c r="E238" i="7"/>
  <c r="E237" i="7"/>
  <c r="I237" i="7" s="1"/>
  <c r="E236" i="7"/>
  <c r="H236" i="7" s="1"/>
  <c r="E235" i="7"/>
  <c r="E234" i="7"/>
  <c r="H234" i="7" s="1"/>
  <c r="E233" i="7"/>
  <c r="I233" i="7" s="1"/>
  <c r="E232" i="7"/>
  <c r="H232" i="7" s="1"/>
  <c r="E231" i="7"/>
  <c r="G230" i="7"/>
  <c r="D230" i="7"/>
  <c r="C230" i="7"/>
  <c r="C229" i="7" s="1"/>
  <c r="E228" i="7"/>
  <c r="I228" i="7" s="1"/>
  <c r="G227" i="7"/>
  <c r="D227" i="7"/>
  <c r="C227" i="7"/>
  <c r="E226" i="7"/>
  <c r="I226" i="7" s="1"/>
  <c r="E225" i="7"/>
  <c r="E224" i="7"/>
  <c r="E223" i="7"/>
  <c r="E222" i="7"/>
  <c r="I222" i="7" s="1"/>
  <c r="G221" i="7"/>
  <c r="G220" i="7" s="1"/>
  <c r="D221" i="7"/>
  <c r="C221" i="7"/>
  <c r="E217" i="7"/>
  <c r="I217" i="7" s="1"/>
  <c r="E216" i="7"/>
  <c r="E215" i="7"/>
  <c r="I215" i="7" s="1"/>
  <c r="G214" i="7"/>
  <c r="D214" i="7"/>
  <c r="C214" i="7"/>
  <c r="E213" i="7"/>
  <c r="I213" i="7" s="1"/>
  <c r="E212" i="7"/>
  <c r="H212" i="7" s="1"/>
  <c r="E211" i="7"/>
  <c r="I211" i="7" s="1"/>
  <c r="E210" i="7"/>
  <c r="H210" i="7" s="1"/>
  <c r="E209" i="7"/>
  <c r="I209" i="7" s="1"/>
  <c r="E208" i="7"/>
  <c r="H208" i="7" s="1"/>
  <c r="G207" i="7"/>
  <c r="D207" i="7"/>
  <c r="C207" i="7"/>
  <c r="E206" i="7"/>
  <c r="H206" i="7" s="1"/>
  <c r="E205" i="7"/>
  <c r="G204" i="7"/>
  <c r="D204" i="7"/>
  <c r="C204" i="7"/>
  <c r="E203" i="7"/>
  <c r="H203" i="7" s="1"/>
  <c r="E202" i="7"/>
  <c r="I202" i="7" s="1"/>
  <c r="E201" i="7"/>
  <c r="H201" i="7" s="1"/>
  <c r="E200" i="7"/>
  <c r="I200" i="7" s="1"/>
  <c r="G199" i="7"/>
  <c r="D199" i="7"/>
  <c r="C199" i="7"/>
  <c r="E198" i="7"/>
  <c r="I198" i="7" s="1"/>
  <c r="E197" i="7"/>
  <c r="G196" i="7"/>
  <c r="D196" i="7"/>
  <c r="C196" i="7"/>
  <c r="E195" i="7"/>
  <c r="H195" i="7" s="1"/>
  <c r="E194" i="7"/>
  <c r="I194" i="7" s="1"/>
  <c r="G193" i="7"/>
  <c r="D193" i="7"/>
  <c r="C193" i="7"/>
  <c r="E192" i="7"/>
  <c r="E191" i="7"/>
  <c r="H191" i="7" s="1"/>
  <c r="E190" i="7"/>
  <c r="G189" i="7"/>
  <c r="D189" i="7"/>
  <c r="C189" i="7"/>
  <c r="E188" i="7"/>
  <c r="H188" i="7" s="1"/>
  <c r="E187" i="7"/>
  <c r="I187" i="7" s="1"/>
  <c r="G186" i="7"/>
  <c r="D186" i="7"/>
  <c r="C186" i="7"/>
  <c r="E185" i="7"/>
  <c r="I185" i="7" s="1"/>
  <c r="E184" i="7"/>
  <c r="E183" i="7"/>
  <c r="I183" i="7" s="1"/>
  <c r="G182" i="7"/>
  <c r="D182" i="7"/>
  <c r="C182" i="7"/>
  <c r="E181" i="7"/>
  <c r="I181" i="7" s="1"/>
  <c r="E180" i="7"/>
  <c r="H180" i="7" s="1"/>
  <c r="E179" i="7"/>
  <c r="I179" i="7" s="1"/>
  <c r="E178" i="7"/>
  <c r="H178" i="7" s="1"/>
  <c r="E177" i="7"/>
  <c r="I177" i="7" s="1"/>
  <c r="E176" i="7"/>
  <c r="H176" i="7" s="1"/>
  <c r="E175" i="7"/>
  <c r="I175" i="7" s="1"/>
  <c r="E174" i="7"/>
  <c r="H174" i="7" s="1"/>
  <c r="E173" i="7"/>
  <c r="I173" i="7" s="1"/>
  <c r="E171" i="7"/>
  <c r="H171" i="7" s="1"/>
  <c r="E170" i="7"/>
  <c r="H170" i="7" s="1"/>
  <c r="E169" i="7"/>
  <c r="E168" i="7"/>
  <c r="H168" i="7" s="1"/>
  <c r="E167" i="7"/>
  <c r="H167" i="7" s="1"/>
  <c r="E166" i="7"/>
  <c r="H166" i="7" s="1"/>
  <c r="E165" i="7"/>
  <c r="G164" i="7"/>
  <c r="D164" i="7"/>
  <c r="C164" i="7"/>
  <c r="G163" i="7"/>
  <c r="D163" i="7"/>
  <c r="C163" i="7"/>
  <c r="E162" i="7"/>
  <c r="E161" i="7"/>
  <c r="E160" i="7"/>
  <c r="I160" i="7" s="1"/>
  <c r="E159" i="7"/>
  <c r="E158" i="7"/>
  <c r="E157" i="7"/>
  <c r="E156" i="7"/>
  <c r="I156" i="7" s="1"/>
  <c r="E155" i="7"/>
  <c r="G154" i="7"/>
  <c r="D154" i="7"/>
  <c r="C154" i="7"/>
  <c r="G153" i="7"/>
  <c r="D153" i="7"/>
  <c r="C153" i="7"/>
  <c r="E152" i="7"/>
  <c r="E151" i="7"/>
  <c r="E150" i="7"/>
  <c r="H150" i="7" s="1"/>
  <c r="E149" i="7"/>
  <c r="H149" i="7" s="1"/>
  <c r="G148" i="7"/>
  <c r="D148" i="7"/>
  <c r="C148" i="7"/>
  <c r="E147" i="7"/>
  <c r="I147" i="7" s="1"/>
  <c r="E146" i="7"/>
  <c r="I146" i="7" s="1"/>
  <c r="E145" i="7"/>
  <c r="I145" i="7" s="1"/>
  <c r="E144" i="7"/>
  <c r="I144" i="7" s="1"/>
  <c r="E143" i="7"/>
  <c r="I143" i="7" s="1"/>
  <c r="E142" i="7"/>
  <c r="E141" i="7"/>
  <c r="I141" i="7" s="1"/>
  <c r="E140" i="7"/>
  <c r="I140" i="7" s="1"/>
  <c r="G139" i="7"/>
  <c r="D139" i="7"/>
  <c r="D135" i="7" s="1"/>
  <c r="C139" i="7"/>
  <c r="E138" i="7"/>
  <c r="I138" i="7" s="1"/>
  <c r="E137" i="7"/>
  <c r="I137" i="7" s="1"/>
  <c r="E136" i="7"/>
  <c r="E134" i="7"/>
  <c r="H134" i="7" s="1"/>
  <c r="E133" i="7"/>
  <c r="I133" i="7" s="1"/>
  <c r="E132" i="7"/>
  <c r="H132" i="7" s="1"/>
  <c r="E131" i="7"/>
  <c r="I131" i="7" s="1"/>
  <c r="E130" i="7"/>
  <c r="H130" i="7" s="1"/>
  <c r="E129" i="7"/>
  <c r="I129" i="7" s="1"/>
  <c r="E128" i="7"/>
  <c r="H128" i="7" s="1"/>
  <c r="G127" i="7"/>
  <c r="D127" i="7"/>
  <c r="C127" i="7"/>
  <c r="E126" i="7"/>
  <c r="H126" i="7" s="1"/>
  <c r="E125" i="7"/>
  <c r="G124" i="7"/>
  <c r="D124" i="7"/>
  <c r="C124" i="7"/>
  <c r="E123" i="7"/>
  <c r="I123" i="7" s="1"/>
  <c r="E122" i="7"/>
  <c r="I122" i="7" s="1"/>
  <c r="E121" i="7"/>
  <c r="E120" i="7"/>
  <c r="I120" i="7" s="1"/>
  <c r="E119" i="7"/>
  <c r="I119" i="7" s="1"/>
  <c r="E118" i="7"/>
  <c r="I118" i="7" s="1"/>
  <c r="E117" i="7"/>
  <c r="E116" i="7"/>
  <c r="I116" i="7" s="1"/>
  <c r="G115" i="7"/>
  <c r="D115" i="7"/>
  <c r="C115" i="7"/>
  <c r="E114" i="7"/>
  <c r="I114" i="7" s="1"/>
  <c r="E113" i="7"/>
  <c r="I113" i="7" s="1"/>
  <c r="E110" i="7"/>
  <c r="H110" i="7" s="1"/>
  <c r="E109" i="7"/>
  <c r="H109" i="7" s="1"/>
  <c r="E108" i="7"/>
  <c r="G107" i="7"/>
  <c r="D107" i="7"/>
  <c r="C107" i="7"/>
  <c r="E106" i="7"/>
  <c r="E105" i="7"/>
  <c r="I105" i="7" s="1"/>
  <c r="E104" i="7"/>
  <c r="E103" i="7"/>
  <c r="I103" i="7" s="1"/>
  <c r="E102" i="7"/>
  <c r="E101" i="7"/>
  <c r="I101" i="7" s="1"/>
  <c r="E100" i="7"/>
  <c r="E99" i="7"/>
  <c r="I99" i="7" s="1"/>
  <c r="E98" i="7"/>
  <c r="I98" i="7" s="1"/>
  <c r="E97" i="7"/>
  <c r="I97" i="7" s="1"/>
  <c r="E96" i="7"/>
  <c r="I96" i="7" s="1"/>
  <c r="E95" i="7"/>
  <c r="I95" i="7" s="1"/>
  <c r="E94" i="7"/>
  <c r="E93" i="7"/>
  <c r="I93" i="7" s="1"/>
  <c r="E92" i="7"/>
  <c r="H92" i="7" s="1"/>
  <c r="G91" i="7"/>
  <c r="D91" i="7"/>
  <c r="C91" i="7"/>
  <c r="E90" i="7"/>
  <c r="I90" i="7" s="1"/>
  <c r="E89" i="7"/>
  <c r="I89" i="7" s="1"/>
  <c r="E88" i="7"/>
  <c r="E87" i="7"/>
  <c r="I87" i="7" s="1"/>
  <c r="G86" i="7"/>
  <c r="D86" i="7"/>
  <c r="C86" i="7"/>
  <c r="E85" i="7"/>
  <c r="I85" i="7" s="1"/>
  <c r="E84" i="7"/>
  <c r="H84" i="7" s="1"/>
  <c r="E83" i="7"/>
  <c r="I83" i="7" s="1"/>
  <c r="E82" i="7"/>
  <c r="H82" i="7" s="1"/>
  <c r="E81" i="7"/>
  <c r="I81" i="7" s="1"/>
  <c r="E80" i="7"/>
  <c r="H80" i="7" s="1"/>
  <c r="E79" i="7"/>
  <c r="I79" i="7" s="1"/>
  <c r="E78" i="7"/>
  <c r="H78" i="7" s="1"/>
  <c r="G77" i="7"/>
  <c r="G60" i="7" s="1"/>
  <c r="D77" i="7"/>
  <c r="D60" i="7" s="1"/>
  <c r="C77" i="7"/>
  <c r="E76" i="7"/>
  <c r="H76" i="7" s="1"/>
  <c r="E75" i="7"/>
  <c r="E74" i="7"/>
  <c r="H74" i="7" s="1"/>
  <c r="E73" i="7"/>
  <c r="H73" i="7" s="1"/>
  <c r="E72" i="7"/>
  <c r="H72" i="7" s="1"/>
  <c r="E71" i="7"/>
  <c r="E70" i="7"/>
  <c r="H70" i="7" s="1"/>
  <c r="E69" i="7"/>
  <c r="H69" i="7" s="1"/>
  <c r="E68" i="7"/>
  <c r="E67" i="7"/>
  <c r="H67" i="7" s="1"/>
  <c r="E66" i="7"/>
  <c r="H66" i="7" s="1"/>
  <c r="E65" i="7"/>
  <c r="E64" i="7"/>
  <c r="E63" i="7"/>
  <c r="E62" i="7"/>
  <c r="E61" i="7"/>
  <c r="H61" i="7" s="1"/>
  <c r="E59" i="7"/>
  <c r="E58" i="7"/>
  <c r="I58" i="7" s="1"/>
  <c r="E57" i="7"/>
  <c r="E56" i="7"/>
  <c r="I56" i="7" s="1"/>
  <c r="E55" i="7"/>
  <c r="E54" i="7"/>
  <c r="I54" i="7" s="1"/>
  <c r="E53" i="7"/>
  <c r="I53" i="7" s="1"/>
  <c r="E52" i="7"/>
  <c r="E51" i="7"/>
  <c r="E50" i="7"/>
  <c r="H50" i="7" s="1"/>
  <c r="E49" i="7"/>
  <c r="E48" i="7"/>
  <c r="H48" i="7" s="1"/>
  <c r="G47" i="7"/>
  <c r="G46" i="7" s="1"/>
  <c r="D47" i="7"/>
  <c r="D46" i="7" s="1"/>
  <c r="C47" i="7"/>
  <c r="E45" i="7"/>
  <c r="E44" i="7"/>
  <c r="H44" i="7" s="1"/>
  <c r="E43" i="7"/>
  <c r="E42" i="7"/>
  <c r="E41" i="7"/>
  <c r="G40" i="7"/>
  <c r="D40" i="7"/>
  <c r="C40" i="7"/>
  <c r="E39" i="7"/>
  <c r="H39" i="7" s="1"/>
  <c r="E38" i="7"/>
  <c r="G37" i="7"/>
  <c r="D37" i="7"/>
  <c r="C37" i="7"/>
  <c r="E33" i="7"/>
  <c r="G32" i="7"/>
  <c r="D32" i="7"/>
  <c r="C32" i="7"/>
  <c r="E30" i="7"/>
  <c r="I30" i="7" s="1"/>
  <c r="E29" i="7"/>
  <c r="I29" i="7" s="1"/>
  <c r="E28" i="7"/>
  <c r="E27" i="7"/>
  <c r="I27" i="7" s="1"/>
  <c r="E26" i="7"/>
  <c r="I26" i="7" s="1"/>
  <c r="E25" i="7"/>
  <c r="I25" i="7" s="1"/>
  <c r="E24" i="7"/>
  <c r="I24" i="7" s="1"/>
  <c r="E23" i="7"/>
  <c r="E22" i="7"/>
  <c r="I22" i="7" s="1"/>
  <c r="E21" i="7"/>
  <c r="E20" i="7"/>
  <c r="E19" i="7"/>
  <c r="I19" i="7" s="1"/>
  <c r="E18" i="7"/>
  <c r="E17" i="7"/>
  <c r="I17" i="7" s="1"/>
  <c r="E16" i="7"/>
  <c r="I16" i="7" s="1"/>
  <c r="E15" i="7"/>
  <c r="I15" i="7" s="1"/>
  <c r="G14" i="7"/>
  <c r="D14" i="7"/>
  <c r="C14" i="7"/>
  <c r="E11" i="7"/>
  <c r="H11" i="7" s="1"/>
  <c r="E10" i="7"/>
  <c r="I10" i="7" s="1"/>
  <c r="E9" i="7"/>
  <c r="H9" i="7" s="1"/>
  <c r="G8" i="7"/>
  <c r="D8" i="7"/>
  <c r="C8" i="7"/>
  <c r="E340" i="8"/>
  <c r="E339" i="8"/>
  <c r="E338" i="8"/>
  <c r="I338" i="8" s="1"/>
  <c r="E337" i="8"/>
  <c r="I337" i="8" s="1"/>
  <c r="E336" i="8"/>
  <c r="I336" i="8" s="1"/>
  <c r="G335" i="8"/>
  <c r="D335" i="8"/>
  <c r="C335" i="8"/>
  <c r="E334" i="8"/>
  <c r="E333" i="8"/>
  <c r="I333" i="8" s="1"/>
  <c r="E332" i="8"/>
  <c r="E331" i="8"/>
  <c r="I331" i="8" s="1"/>
  <c r="E330" i="8"/>
  <c r="E329" i="8"/>
  <c r="I329" i="8" s="1"/>
  <c r="E328" i="8"/>
  <c r="E327" i="8"/>
  <c r="I327" i="8" s="1"/>
  <c r="E326" i="8"/>
  <c r="G325" i="8"/>
  <c r="D325" i="8"/>
  <c r="D317" i="8" s="1"/>
  <c r="C325" i="8"/>
  <c r="E324" i="8"/>
  <c r="H324" i="8" s="1"/>
  <c r="E323" i="8"/>
  <c r="E322" i="8"/>
  <c r="H322" i="8" s="1"/>
  <c r="E321" i="8"/>
  <c r="E320" i="8"/>
  <c r="H320" i="8" s="1"/>
  <c r="E319" i="8"/>
  <c r="E318" i="8"/>
  <c r="H318" i="8" s="1"/>
  <c r="E316" i="8"/>
  <c r="H316" i="8" s="1"/>
  <c r="E315" i="8"/>
  <c r="E314" i="8"/>
  <c r="H314" i="8" s="1"/>
  <c r="E313" i="8"/>
  <c r="I313" i="8" s="1"/>
  <c r="G312" i="8"/>
  <c r="D312" i="8"/>
  <c r="C312" i="8"/>
  <c r="E311" i="8"/>
  <c r="I311" i="8" s="1"/>
  <c r="E310" i="8"/>
  <c r="I310" i="8" s="1"/>
  <c r="E309" i="8"/>
  <c r="I309" i="8" s="1"/>
  <c r="E308" i="8"/>
  <c r="I308" i="8" s="1"/>
  <c r="G307" i="8"/>
  <c r="D307" i="8"/>
  <c r="D301" i="8" s="1"/>
  <c r="C307" i="8"/>
  <c r="E306" i="8"/>
  <c r="I306" i="8" s="1"/>
  <c r="E305" i="8"/>
  <c r="E304" i="8"/>
  <c r="I304" i="8" s="1"/>
  <c r="E303" i="8"/>
  <c r="E302" i="8"/>
  <c r="I302" i="8" s="1"/>
  <c r="G301" i="8"/>
  <c r="E299" i="8"/>
  <c r="H299" i="8" s="1"/>
  <c r="E298" i="8"/>
  <c r="G297" i="8"/>
  <c r="D297" i="8"/>
  <c r="C297" i="8"/>
  <c r="E296" i="8"/>
  <c r="I296" i="8" s="1"/>
  <c r="E295" i="8"/>
  <c r="E294" i="8"/>
  <c r="I294" i="8" s="1"/>
  <c r="E293" i="8"/>
  <c r="I293" i="8" s="1"/>
  <c r="E292" i="8"/>
  <c r="I292" i="8" s="1"/>
  <c r="E291" i="8"/>
  <c r="E290" i="8"/>
  <c r="I290" i="8" s="1"/>
  <c r="E289" i="8"/>
  <c r="H289" i="8" s="1"/>
  <c r="E288" i="8"/>
  <c r="I288" i="8" s="1"/>
  <c r="E287" i="8"/>
  <c r="H287" i="8" s="1"/>
  <c r="E286" i="8"/>
  <c r="I286" i="8" s="1"/>
  <c r="E285" i="8"/>
  <c r="I285" i="8" s="1"/>
  <c r="E284" i="8"/>
  <c r="I284" i="8" s="1"/>
  <c r="E283" i="8"/>
  <c r="I283" i="8" s="1"/>
  <c r="E282" i="8"/>
  <c r="E281" i="8"/>
  <c r="I281" i="8" s="1"/>
  <c r="E280" i="8"/>
  <c r="I280" i="8" s="1"/>
  <c r="G279" i="8"/>
  <c r="D279" i="8"/>
  <c r="C279" i="8"/>
  <c r="E278" i="8"/>
  <c r="E277" i="8"/>
  <c r="E276" i="8"/>
  <c r="E275" i="8"/>
  <c r="I275" i="8" s="1"/>
  <c r="E274" i="8"/>
  <c r="E273" i="8"/>
  <c r="I273" i="8" s="1"/>
  <c r="G272" i="8"/>
  <c r="D272" i="8"/>
  <c r="D271" i="8" s="1"/>
  <c r="C272" i="8"/>
  <c r="E270" i="8"/>
  <c r="H270" i="8" s="1"/>
  <c r="G269" i="8"/>
  <c r="D269" i="8"/>
  <c r="C269" i="8"/>
  <c r="E268" i="8"/>
  <c r="I268" i="8" s="1"/>
  <c r="E267" i="8"/>
  <c r="E266" i="8"/>
  <c r="I266" i="8" s="1"/>
  <c r="G265" i="8"/>
  <c r="G263" i="8" s="1"/>
  <c r="D265" i="8"/>
  <c r="D263" i="8" s="1"/>
  <c r="C265" i="8"/>
  <c r="E264" i="8"/>
  <c r="E261" i="8"/>
  <c r="H261" i="8" s="1"/>
  <c r="E260" i="8"/>
  <c r="I260" i="8" s="1"/>
  <c r="E259" i="8"/>
  <c r="E258" i="8"/>
  <c r="I258" i="8" s="1"/>
  <c r="E257" i="8"/>
  <c r="H257" i="8" s="1"/>
  <c r="E256" i="8"/>
  <c r="I256" i="8" s="1"/>
  <c r="E255" i="8"/>
  <c r="G254" i="8"/>
  <c r="D254" i="8"/>
  <c r="C254" i="8"/>
  <c r="E253" i="8"/>
  <c r="I253" i="8" s="1"/>
  <c r="E252" i="8"/>
  <c r="E251" i="8"/>
  <c r="H251" i="8" s="1"/>
  <c r="G250" i="8"/>
  <c r="G248" i="8" s="1"/>
  <c r="D250" i="8"/>
  <c r="D248" i="8" s="1"/>
  <c r="C250" i="8"/>
  <c r="E249" i="8"/>
  <c r="I249" i="8" s="1"/>
  <c r="E247" i="8"/>
  <c r="E246" i="8"/>
  <c r="H246" i="8" s="1"/>
  <c r="G245" i="8"/>
  <c r="D245" i="8"/>
  <c r="C245" i="8"/>
  <c r="E244" i="8"/>
  <c r="E243" i="8"/>
  <c r="E242" i="8"/>
  <c r="H242" i="8" s="1"/>
  <c r="E241" i="8"/>
  <c r="I241" i="8" s="1"/>
  <c r="G240" i="8"/>
  <c r="D240" i="8"/>
  <c r="C240" i="8"/>
  <c r="E239" i="8"/>
  <c r="E238" i="8"/>
  <c r="I238" i="8" s="1"/>
  <c r="E237" i="8"/>
  <c r="I237" i="8" s="1"/>
  <c r="E236" i="8"/>
  <c r="E235" i="8"/>
  <c r="I235" i="8" s="1"/>
  <c r="E234" i="8"/>
  <c r="I234" i="8" s="1"/>
  <c r="E233" i="8"/>
  <c r="E232" i="8"/>
  <c r="E231" i="8"/>
  <c r="G230" i="8"/>
  <c r="D230" i="8"/>
  <c r="C230" i="8"/>
  <c r="C229" i="8" s="1"/>
  <c r="E228" i="8"/>
  <c r="G227" i="8"/>
  <c r="D227" i="8"/>
  <c r="C227" i="8"/>
  <c r="E226" i="8"/>
  <c r="I226" i="8" s="1"/>
  <c r="E225" i="8"/>
  <c r="E224" i="8"/>
  <c r="I224" i="8" s="1"/>
  <c r="E223" i="8"/>
  <c r="H223" i="8" s="1"/>
  <c r="E222" i="8"/>
  <c r="G221" i="8"/>
  <c r="D221" i="8"/>
  <c r="C221" i="8"/>
  <c r="E217" i="8"/>
  <c r="I217" i="8" s="1"/>
  <c r="E216" i="8"/>
  <c r="H216" i="8" s="1"/>
  <c r="E215" i="8"/>
  <c r="G214" i="8"/>
  <c r="D214" i="8"/>
  <c r="C214" i="8"/>
  <c r="E213" i="8"/>
  <c r="I213" i="8" s="1"/>
  <c r="E212" i="8"/>
  <c r="H212" i="8" s="1"/>
  <c r="E211" i="8"/>
  <c r="I211" i="8" s="1"/>
  <c r="E210" i="8"/>
  <c r="I210" i="8" s="1"/>
  <c r="E209" i="8"/>
  <c r="I209" i="8" s="1"/>
  <c r="E208" i="8"/>
  <c r="H208" i="8" s="1"/>
  <c r="G207" i="8"/>
  <c r="D207" i="8"/>
  <c r="C207" i="8"/>
  <c r="E206" i="8"/>
  <c r="I206" i="8" s="1"/>
  <c r="E205" i="8"/>
  <c r="G204" i="8"/>
  <c r="D204" i="8"/>
  <c r="C204" i="8"/>
  <c r="E203" i="8"/>
  <c r="H203" i="8" s="1"/>
  <c r="E202" i="8"/>
  <c r="E201" i="8"/>
  <c r="H201" i="8" s="1"/>
  <c r="E200" i="8"/>
  <c r="G199" i="8"/>
  <c r="D199" i="8"/>
  <c r="C199" i="8"/>
  <c r="E198" i="8"/>
  <c r="H198" i="8" s="1"/>
  <c r="E197" i="8"/>
  <c r="G196" i="8"/>
  <c r="D196" i="8"/>
  <c r="C196" i="8"/>
  <c r="E195" i="8"/>
  <c r="I195" i="8" s="1"/>
  <c r="E194" i="8"/>
  <c r="I194" i="8" s="1"/>
  <c r="G193" i="8"/>
  <c r="D193" i="8"/>
  <c r="C193" i="8"/>
  <c r="E192" i="8"/>
  <c r="E191" i="8"/>
  <c r="I191" i="8" s="1"/>
  <c r="E190" i="8"/>
  <c r="G189" i="8"/>
  <c r="D189" i="8"/>
  <c r="C189" i="8"/>
  <c r="E188" i="8"/>
  <c r="H188" i="8" s="1"/>
  <c r="E187" i="8"/>
  <c r="G186" i="8"/>
  <c r="D186" i="8"/>
  <c r="C186" i="8"/>
  <c r="E185" i="8"/>
  <c r="I185" i="8" s="1"/>
  <c r="E184" i="8"/>
  <c r="E183" i="8"/>
  <c r="H183" i="8" s="1"/>
  <c r="G182" i="8"/>
  <c r="D182" i="8"/>
  <c r="C182" i="8"/>
  <c r="E181" i="8"/>
  <c r="I181" i="8" s="1"/>
  <c r="E180" i="8"/>
  <c r="I180" i="8" s="1"/>
  <c r="E179" i="8"/>
  <c r="I179" i="8" s="1"/>
  <c r="E178" i="8"/>
  <c r="I178" i="8" s="1"/>
  <c r="E177" i="8"/>
  <c r="I177" i="8" s="1"/>
  <c r="E176" i="8"/>
  <c r="H176" i="8" s="1"/>
  <c r="E175" i="8"/>
  <c r="E174" i="8"/>
  <c r="H174" i="8" s="1"/>
  <c r="E173" i="8"/>
  <c r="I173" i="8" s="1"/>
  <c r="E171" i="8"/>
  <c r="E170" i="8"/>
  <c r="I170" i="8" s="1"/>
  <c r="E169" i="8"/>
  <c r="E168" i="8"/>
  <c r="I168" i="8" s="1"/>
  <c r="E167" i="8"/>
  <c r="E166" i="8"/>
  <c r="I166" i="8" s="1"/>
  <c r="E165" i="8"/>
  <c r="G164" i="8"/>
  <c r="D164" i="8"/>
  <c r="C164" i="8"/>
  <c r="G163" i="8"/>
  <c r="D163" i="8"/>
  <c r="C163" i="8"/>
  <c r="E162" i="8"/>
  <c r="E161" i="8"/>
  <c r="H161" i="8" s="1"/>
  <c r="E160" i="8"/>
  <c r="I160" i="8" s="1"/>
  <c r="E159" i="8"/>
  <c r="H159" i="8" s="1"/>
  <c r="E158" i="8"/>
  <c r="I158" i="8" s="1"/>
  <c r="E157" i="8"/>
  <c r="H157" i="8" s="1"/>
  <c r="E156" i="8"/>
  <c r="I156" i="8" s="1"/>
  <c r="E155" i="8"/>
  <c r="H155" i="8" s="1"/>
  <c r="G154" i="8"/>
  <c r="D154" i="8"/>
  <c r="C154" i="8"/>
  <c r="G153" i="8"/>
  <c r="D153" i="8"/>
  <c r="C153" i="8"/>
  <c r="E152" i="8"/>
  <c r="E151" i="8"/>
  <c r="I151" i="8" s="1"/>
  <c r="E150" i="8"/>
  <c r="E149" i="8"/>
  <c r="I149" i="8" s="1"/>
  <c r="G148" i="8"/>
  <c r="D148" i="8"/>
  <c r="C148" i="8"/>
  <c r="E147" i="8"/>
  <c r="E146" i="8"/>
  <c r="H146" i="8" s="1"/>
  <c r="E145" i="8"/>
  <c r="E144" i="8"/>
  <c r="H144" i="8" s="1"/>
  <c r="E143" i="8"/>
  <c r="E142" i="8"/>
  <c r="H142" i="8" s="1"/>
  <c r="E141" i="8"/>
  <c r="E140" i="8"/>
  <c r="H140" i="8" s="1"/>
  <c r="G139" i="8"/>
  <c r="G135" i="8" s="1"/>
  <c r="D139" i="8"/>
  <c r="D135" i="8" s="1"/>
  <c r="C139" i="8"/>
  <c r="C135" i="8" s="1"/>
  <c r="E138" i="8"/>
  <c r="H138" i="8" s="1"/>
  <c r="E137" i="8"/>
  <c r="I137" i="8" s="1"/>
  <c r="E136" i="8"/>
  <c r="H136" i="8" s="1"/>
  <c r="E134" i="8"/>
  <c r="I134" i="8" s="1"/>
  <c r="E133" i="8"/>
  <c r="I133" i="8" s="1"/>
  <c r="E132" i="8"/>
  <c r="I132" i="8" s="1"/>
  <c r="E131" i="8"/>
  <c r="I131" i="8" s="1"/>
  <c r="E130" i="8"/>
  <c r="I130" i="8" s="1"/>
  <c r="E129" i="8"/>
  <c r="I129" i="8" s="1"/>
  <c r="E128" i="8"/>
  <c r="I128" i="8" s="1"/>
  <c r="G127" i="8"/>
  <c r="D127" i="8"/>
  <c r="C127" i="8"/>
  <c r="E126" i="8"/>
  <c r="I126" i="8" s="1"/>
  <c r="E125" i="8"/>
  <c r="G124" i="8"/>
  <c r="D124" i="8"/>
  <c r="C124" i="8"/>
  <c r="E123" i="8"/>
  <c r="H123" i="8" s="1"/>
  <c r="E122" i="8"/>
  <c r="E121" i="8"/>
  <c r="H121" i="8" s="1"/>
  <c r="E120" i="8"/>
  <c r="E119" i="8"/>
  <c r="H119" i="8" s="1"/>
  <c r="E118" i="8"/>
  <c r="E117" i="8"/>
  <c r="H117" i="8" s="1"/>
  <c r="E116" i="8"/>
  <c r="G115" i="8"/>
  <c r="D115" i="8"/>
  <c r="C115" i="8"/>
  <c r="E114" i="8"/>
  <c r="H114" i="8" s="1"/>
  <c r="E113" i="8"/>
  <c r="H113" i="8" s="1"/>
  <c r="E110" i="8"/>
  <c r="E109" i="8"/>
  <c r="I109" i="8" s="1"/>
  <c r="E108" i="8"/>
  <c r="G107" i="8"/>
  <c r="D107" i="8"/>
  <c r="C107" i="8"/>
  <c r="E106" i="8"/>
  <c r="E105" i="8"/>
  <c r="E104" i="8"/>
  <c r="I104" i="8" s="1"/>
  <c r="E103" i="8"/>
  <c r="E102" i="8"/>
  <c r="E101" i="8"/>
  <c r="E100" i="8"/>
  <c r="I100" i="8" s="1"/>
  <c r="E99" i="8"/>
  <c r="E98" i="8"/>
  <c r="E97" i="8"/>
  <c r="E96" i="8"/>
  <c r="E95" i="8"/>
  <c r="E94" i="8"/>
  <c r="E93" i="8"/>
  <c r="E92" i="8"/>
  <c r="I92" i="8" s="1"/>
  <c r="G91" i="8"/>
  <c r="D91" i="8"/>
  <c r="C91" i="8"/>
  <c r="E90" i="8"/>
  <c r="H90" i="8" s="1"/>
  <c r="E89" i="8"/>
  <c r="I89" i="8" s="1"/>
  <c r="E88" i="8"/>
  <c r="H88" i="8" s="1"/>
  <c r="E87" i="8"/>
  <c r="I87" i="8" s="1"/>
  <c r="G86" i="8"/>
  <c r="D86" i="8"/>
  <c r="C86" i="8"/>
  <c r="E85" i="8"/>
  <c r="I85" i="8" s="1"/>
  <c r="E84" i="8"/>
  <c r="I84" i="8" s="1"/>
  <c r="E83" i="8"/>
  <c r="I83" i="8" s="1"/>
  <c r="E82" i="8"/>
  <c r="I82" i="8" s="1"/>
  <c r="E81" i="8"/>
  <c r="I81" i="8" s="1"/>
  <c r="E80" i="8"/>
  <c r="I80" i="8" s="1"/>
  <c r="E79" i="8"/>
  <c r="I79" i="8" s="1"/>
  <c r="E78" i="8"/>
  <c r="G77" i="8"/>
  <c r="G60" i="8" s="1"/>
  <c r="D77" i="8"/>
  <c r="D60" i="8" s="1"/>
  <c r="C77" i="8"/>
  <c r="C60" i="8" s="1"/>
  <c r="E76" i="8"/>
  <c r="I76" i="8" s="1"/>
  <c r="E75" i="8"/>
  <c r="E74" i="8"/>
  <c r="H74" i="8" s="1"/>
  <c r="E73" i="8"/>
  <c r="E72" i="8"/>
  <c r="I72" i="8" s="1"/>
  <c r="E71" i="8"/>
  <c r="E70" i="8"/>
  <c r="H70" i="8" s="1"/>
  <c r="E69" i="8"/>
  <c r="E68" i="8"/>
  <c r="I68" i="8" s="1"/>
  <c r="E67" i="8"/>
  <c r="E66" i="8"/>
  <c r="H66" i="8" s="1"/>
  <c r="E65" i="8"/>
  <c r="E64" i="8"/>
  <c r="I64" i="8" s="1"/>
  <c r="E63" i="8"/>
  <c r="E62" i="8"/>
  <c r="H62" i="8" s="1"/>
  <c r="E61" i="8"/>
  <c r="E59" i="8"/>
  <c r="H59" i="8" s="1"/>
  <c r="E58" i="8"/>
  <c r="E57" i="8"/>
  <c r="E56" i="8"/>
  <c r="E55" i="8"/>
  <c r="H55" i="8" s="1"/>
  <c r="E54" i="8"/>
  <c r="E53" i="8"/>
  <c r="E52" i="8"/>
  <c r="E51" i="8"/>
  <c r="H51" i="8" s="1"/>
  <c r="E50" i="8"/>
  <c r="E49" i="8"/>
  <c r="E48" i="8"/>
  <c r="G47" i="8"/>
  <c r="G46" i="8" s="1"/>
  <c r="D47" i="8"/>
  <c r="D46" i="8" s="1"/>
  <c r="C47" i="8"/>
  <c r="C46" i="8" s="1"/>
  <c r="E45" i="8"/>
  <c r="E44" i="8"/>
  <c r="I44" i="8" s="1"/>
  <c r="E43" i="8"/>
  <c r="I43" i="8" s="1"/>
  <c r="E42" i="8"/>
  <c r="I42" i="8" s="1"/>
  <c r="E41" i="8"/>
  <c r="I41" i="8" s="1"/>
  <c r="G40" i="8"/>
  <c r="D40" i="8"/>
  <c r="C40" i="8"/>
  <c r="E39" i="8"/>
  <c r="H39" i="8" s="1"/>
  <c r="E38" i="8"/>
  <c r="G37" i="8"/>
  <c r="D37" i="8"/>
  <c r="C37" i="8"/>
  <c r="E33" i="8"/>
  <c r="G32" i="8"/>
  <c r="D32" i="8"/>
  <c r="C32" i="8"/>
  <c r="E30" i="8"/>
  <c r="H30" i="8" s="1"/>
  <c r="E29" i="8"/>
  <c r="H29" i="8" s="1"/>
  <c r="E28" i="8"/>
  <c r="I28" i="8" s="1"/>
  <c r="E27" i="8"/>
  <c r="H27" i="8" s="1"/>
  <c r="E26" i="8"/>
  <c r="I26" i="8" s="1"/>
  <c r="E25" i="8"/>
  <c r="H25" i="8" s="1"/>
  <c r="E24" i="8"/>
  <c r="I24" i="8" s="1"/>
  <c r="E23" i="8"/>
  <c r="I23" i="8" s="1"/>
  <c r="E22" i="8"/>
  <c r="I22" i="8" s="1"/>
  <c r="E21" i="8"/>
  <c r="I21" i="8" s="1"/>
  <c r="E20" i="8"/>
  <c r="I20" i="8" s="1"/>
  <c r="E19" i="8"/>
  <c r="E18" i="8"/>
  <c r="E17" i="8"/>
  <c r="I17" i="8" s="1"/>
  <c r="E16" i="8"/>
  <c r="E15" i="8"/>
  <c r="I15" i="8" s="1"/>
  <c r="G14" i="8"/>
  <c r="D14" i="8"/>
  <c r="C14" i="8"/>
  <c r="E11" i="8"/>
  <c r="E10" i="8"/>
  <c r="H10" i="8" s="1"/>
  <c r="E9" i="8"/>
  <c r="G8" i="8"/>
  <c r="D8" i="8"/>
  <c r="C8" i="8"/>
  <c r="E340" i="9"/>
  <c r="E339" i="9"/>
  <c r="E338" i="9"/>
  <c r="E337" i="9"/>
  <c r="I337" i="9" s="1"/>
  <c r="E336" i="9"/>
  <c r="I336" i="9" s="1"/>
  <c r="G335" i="9"/>
  <c r="D335" i="9"/>
  <c r="C335" i="9"/>
  <c r="E334" i="9"/>
  <c r="E333" i="9"/>
  <c r="I333" i="9" s="1"/>
  <c r="E332" i="9"/>
  <c r="E331" i="9"/>
  <c r="I331" i="9" s="1"/>
  <c r="E330" i="9"/>
  <c r="E329" i="9"/>
  <c r="I329" i="9" s="1"/>
  <c r="E328" i="9"/>
  <c r="E327" i="9"/>
  <c r="I327" i="9" s="1"/>
  <c r="E326" i="9"/>
  <c r="G325" i="9"/>
  <c r="G317" i="9" s="1"/>
  <c r="D325" i="9"/>
  <c r="D317" i="9" s="1"/>
  <c r="C325" i="9"/>
  <c r="E324" i="9"/>
  <c r="H324" i="9" s="1"/>
  <c r="E323" i="9"/>
  <c r="E322" i="9"/>
  <c r="H322" i="9" s="1"/>
  <c r="E321" i="9"/>
  <c r="E320" i="9"/>
  <c r="H320" i="9" s="1"/>
  <c r="E319" i="9"/>
  <c r="E318" i="9"/>
  <c r="H318" i="9" s="1"/>
  <c r="E316" i="9"/>
  <c r="I316" i="9" s="1"/>
  <c r="E315" i="9"/>
  <c r="I315" i="9" s="1"/>
  <c r="E314" i="9"/>
  <c r="I314" i="9" s="1"/>
  <c r="E313" i="9"/>
  <c r="G312" i="9"/>
  <c r="D312" i="9"/>
  <c r="C312" i="9"/>
  <c r="E311" i="9"/>
  <c r="I311" i="9" s="1"/>
  <c r="E310" i="9"/>
  <c r="H310" i="9" s="1"/>
  <c r="E309" i="9"/>
  <c r="I309" i="9" s="1"/>
  <c r="E308" i="9"/>
  <c r="H308" i="9" s="1"/>
  <c r="G307" i="9"/>
  <c r="G301" i="9" s="1"/>
  <c r="D307" i="9"/>
  <c r="D301" i="9" s="1"/>
  <c r="C307" i="9"/>
  <c r="E306" i="9"/>
  <c r="I306" i="9" s="1"/>
  <c r="E305" i="9"/>
  <c r="E304" i="9"/>
  <c r="I304" i="9" s="1"/>
  <c r="E303" i="9"/>
  <c r="E302" i="9"/>
  <c r="I302" i="9" s="1"/>
  <c r="E299" i="9"/>
  <c r="I299" i="9" s="1"/>
  <c r="E298" i="9"/>
  <c r="I298" i="9" s="1"/>
  <c r="G297" i="9"/>
  <c r="D297" i="9"/>
  <c r="C297" i="9"/>
  <c r="E296" i="9"/>
  <c r="H296" i="9" s="1"/>
  <c r="E295" i="9"/>
  <c r="E294" i="9"/>
  <c r="E293" i="9"/>
  <c r="I293" i="9" s="1"/>
  <c r="E292" i="9"/>
  <c r="I292" i="9" s="1"/>
  <c r="E291" i="9"/>
  <c r="I291" i="9" s="1"/>
  <c r="E290" i="9"/>
  <c r="E289" i="9"/>
  <c r="E288" i="9"/>
  <c r="I288" i="9" s="1"/>
  <c r="E287" i="9"/>
  <c r="E286" i="9"/>
  <c r="E285" i="9"/>
  <c r="I285" i="9" s="1"/>
  <c r="E284" i="9"/>
  <c r="I284" i="9" s="1"/>
  <c r="E283" i="9"/>
  <c r="I283" i="9" s="1"/>
  <c r="E282" i="9"/>
  <c r="E281" i="9"/>
  <c r="E280" i="9"/>
  <c r="I280" i="9" s="1"/>
  <c r="G279" i="9"/>
  <c r="D279" i="9"/>
  <c r="C279" i="9"/>
  <c r="E278" i="9"/>
  <c r="E277" i="9"/>
  <c r="I277" i="9" s="1"/>
  <c r="E276" i="9"/>
  <c r="E275" i="9"/>
  <c r="I275" i="9" s="1"/>
  <c r="E274" i="9"/>
  <c r="E273" i="9"/>
  <c r="G272" i="9"/>
  <c r="D272" i="9"/>
  <c r="D271" i="9" s="1"/>
  <c r="C272" i="9"/>
  <c r="E270" i="9"/>
  <c r="I270" i="9" s="1"/>
  <c r="G269" i="9"/>
  <c r="D269" i="9"/>
  <c r="C269" i="9"/>
  <c r="E268" i="9"/>
  <c r="I268" i="9" s="1"/>
  <c r="E267" i="9"/>
  <c r="E266" i="9"/>
  <c r="I266" i="9" s="1"/>
  <c r="G265" i="9"/>
  <c r="G263" i="9" s="1"/>
  <c r="D265" i="9"/>
  <c r="D263" i="9" s="1"/>
  <c r="C265" i="9"/>
  <c r="E264" i="9"/>
  <c r="E261" i="9"/>
  <c r="I261" i="9" s="1"/>
  <c r="E260" i="9"/>
  <c r="I260" i="9" s="1"/>
  <c r="E259" i="9"/>
  <c r="I259" i="9" s="1"/>
  <c r="E258" i="9"/>
  <c r="H258" i="9" s="1"/>
  <c r="E257" i="9"/>
  <c r="I257" i="9" s="1"/>
  <c r="E256" i="9"/>
  <c r="I256" i="9" s="1"/>
  <c r="E255" i="9"/>
  <c r="I255" i="9" s="1"/>
  <c r="G254" i="9"/>
  <c r="D254" i="9"/>
  <c r="C254" i="9"/>
  <c r="E253" i="9"/>
  <c r="E252" i="9"/>
  <c r="E251" i="9"/>
  <c r="I251" i="9" s="1"/>
  <c r="G250" i="9"/>
  <c r="G248" i="9" s="1"/>
  <c r="D250" i="9"/>
  <c r="D248" i="9" s="1"/>
  <c r="C250" i="9"/>
  <c r="E249" i="9"/>
  <c r="E247" i="9"/>
  <c r="E246" i="9"/>
  <c r="H246" i="9" s="1"/>
  <c r="G245" i="9"/>
  <c r="D245" i="9"/>
  <c r="C245" i="9"/>
  <c r="E244" i="9"/>
  <c r="I244" i="9" s="1"/>
  <c r="E243" i="9"/>
  <c r="E242" i="9"/>
  <c r="I242" i="9" s="1"/>
  <c r="E241" i="9"/>
  <c r="I241" i="9" s="1"/>
  <c r="G240" i="9"/>
  <c r="D240" i="9"/>
  <c r="C240" i="9"/>
  <c r="E239" i="9"/>
  <c r="H239" i="9" s="1"/>
  <c r="E238" i="9"/>
  <c r="H238" i="9" s="1"/>
  <c r="E237" i="9"/>
  <c r="E236" i="9"/>
  <c r="I236" i="9" s="1"/>
  <c r="E235" i="9"/>
  <c r="I235" i="9" s="1"/>
  <c r="E234" i="9"/>
  <c r="I234" i="9" s="1"/>
  <c r="E233" i="9"/>
  <c r="I233" i="9" s="1"/>
  <c r="E232" i="9"/>
  <c r="I232" i="9" s="1"/>
  <c r="E231" i="9"/>
  <c r="G230" i="9"/>
  <c r="G229" i="9" s="1"/>
  <c r="D230" i="9"/>
  <c r="C230" i="9"/>
  <c r="C229" i="9" s="1"/>
  <c r="E228" i="9"/>
  <c r="G227" i="9"/>
  <c r="D227" i="9"/>
  <c r="C227" i="9"/>
  <c r="E226" i="9"/>
  <c r="I226" i="9" s="1"/>
  <c r="E225" i="9"/>
  <c r="I225" i="9" s="1"/>
  <c r="E224" i="9"/>
  <c r="I224" i="9" s="1"/>
  <c r="E223" i="9"/>
  <c r="I223" i="9" s="1"/>
  <c r="E222" i="9"/>
  <c r="I222" i="9" s="1"/>
  <c r="G221" i="9"/>
  <c r="D221" i="9"/>
  <c r="C221" i="9"/>
  <c r="E217" i="9"/>
  <c r="I217" i="9" s="1"/>
  <c r="E216" i="9"/>
  <c r="I216" i="9" s="1"/>
  <c r="E215" i="9"/>
  <c r="G214" i="9"/>
  <c r="D214" i="9"/>
  <c r="C214" i="9"/>
  <c r="E213" i="9"/>
  <c r="E212" i="9"/>
  <c r="H212" i="9" s="1"/>
  <c r="E211" i="9"/>
  <c r="E210" i="9"/>
  <c r="I210" i="9" s="1"/>
  <c r="E209" i="9"/>
  <c r="I209" i="9" s="1"/>
  <c r="E208" i="9"/>
  <c r="I208" i="9" s="1"/>
  <c r="G207" i="9"/>
  <c r="D207" i="9"/>
  <c r="C207" i="9"/>
  <c r="E206" i="9"/>
  <c r="I206" i="9" s="1"/>
  <c r="E205" i="9"/>
  <c r="G204" i="9"/>
  <c r="D204" i="9"/>
  <c r="C204" i="9"/>
  <c r="E203" i="9"/>
  <c r="H203" i="9" s="1"/>
  <c r="E202" i="9"/>
  <c r="E201" i="9"/>
  <c r="H201" i="9" s="1"/>
  <c r="E200" i="9"/>
  <c r="G199" i="9"/>
  <c r="D199" i="9"/>
  <c r="C199" i="9"/>
  <c r="E198" i="9"/>
  <c r="I198" i="9" s="1"/>
  <c r="E197" i="9"/>
  <c r="I197" i="9" s="1"/>
  <c r="G196" i="9"/>
  <c r="D196" i="9"/>
  <c r="C196" i="9"/>
  <c r="E195" i="9"/>
  <c r="E194" i="9"/>
  <c r="H194" i="9" s="1"/>
  <c r="G193" i="9"/>
  <c r="D193" i="9"/>
  <c r="C193" i="9"/>
  <c r="E192" i="9"/>
  <c r="E191" i="9"/>
  <c r="I191" i="9" s="1"/>
  <c r="E190" i="9"/>
  <c r="G189" i="9"/>
  <c r="D189" i="9"/>
  <c r="C189" i="9"/>
  <c r="E188" i="9"/>
  <c r="E187" i="9"/>
  <c r="G186" i="9"/>
  <c r="D186" i="9"/>
  <c r="C186" i="9"/>
  <c r="E185" i="9"/>
  <c r="E184" i="9"/>
  <c r="I184" i="9" s="1"/>
  <c r="E183" i="9"/>
  <c r="H183" i="9" s="1"/>
  <c r="G182" i="9"/>
  <c r="D182" i="9"/>
  <c r="C182" i="9"/>
  <c r="E181" i="9"/>
  <c r="H181" i="9" s="1"/>
  <c r="E180" i="9"/>
  <c r="I180" i="9" s="1"/>
  <c r="E179" i="9"/>
  <c r="I179" i="9" s="1"/>
  <c r="E178" i="9"/>
  <c r="I178" i="9" s="1"/>
  <c r="E177" i="9"/>
  <c r="H177" i="9" s="1"/>
  <c r="E176" i="9"/>
  <c r="I176" i="9" s="1"/>
  <c r="E175" i="9"/>
  <c r="I175" i="9" s="1"/>
  <c r="E174" i="9"/>
  <c r="E173" i="9"/>
  <c r="H173" i="9" s="1"/>
  <c r="E171" i="9"/>
  <c r="E170" i="9"/>
  <c r="I170" i="9" s="1"/>
  <c r="E169" i="9"/>
  <c r="E168" i="9"/>
  <c r="I168" i="9" s="1"/>
  <c r="E167" i="9"/>
  <c r="E166" i="9"/>
  <c r="I166" i="9" s="1"/>
  <c r="E165" i="9"/>
  <c r="G164" i="9"/>
  <c r="D164" i="9"/>
  <c r="C164" i="9"/>
  <c r="G163" i="9"/>
  <c r="D163" i="9"/>
  <c r="C163" i="9"/>
  <c r="E162" i="9"/>
  <c r="I162" i="9" s="1"/>
  <c r="E161" i="9"/>
  <c r="I161" i="9" s="1"/>
  <c r="E160" i="9"/>
  <c r="I160" i="9" s="1"/>
  <c r="E159" i="9"/>
  <c r="I159" i="9" s="1"/>
  <c r="E158" i="9"/>
  <c r="I158" i="9" s="1"/>
  <c r="E157" i="9"/>
  <c r="I157" i="9" s="1"/>
  <c r="E156" i="9"/>
  <c r="I156" i="9" s="1"/>
  <c r="E155" i="9"/>
  <c r="I155" i="9" s="1"/>
  <c r="G154" i="9"/>
  <c r="D154" i="9"/>
  <c r="C154" i="9"/>
  <c r="G153" i="9"/>
  <c r="D153" i="9"/>
  <c r="C153" i="9"/>
  <c r="E152" i="9"/>
  <c r="E151" i="9"/>
  <c r="E150" i="9"/>
  <c r="E149" i="9"/>
  <c r="I149" i="9" s="1"/>
  <c r="G148" i="9"/>
  <c r="D148" i="9"/>
  <c r="C148" i="9"/>
  <c r="E147" i="9"/>
  <c r="E146" i="9"/>
  <c r="H146" i="9" s="1"/>
  <c r="E145" i="9"/>
  <c r="E144" i="9"/>
  <c r="H144" i="9" s="1"/>
  <c r="E143" i="9"/>
  <c r="E142" i="9"/>
  <c r="H142" i="9" s="1"/>
  <c r="E141" i="9"/>
  <c r="E140" i="9"/>
  <c r="H140" i="9" s="1"/>
  <c r="G139" i="9"/>
  <c r="G135" i="9" s="1"/>
  <c r="D139" i="9"/>
  <c r="D135" i="9" s="1"/>
  <c r="C139" i="9"/>
  <c r="C135" i="9" s="1"/>
  <c r="E138" i="9"/>
  <c r="I138" i="9" s="1"/>
  <c r="E137" i="9"/>
  <c r="I137" i="9" s="1"/>
  <c r="E136" i="9"/>
  <c r="I136" i="9" s="1"/>
  <c r="E134" i="9"/>
  <c r="I134" i="9" s="1"/>
  <c r="E133" i="9"/>
  <c r="I133" i="9" s="1"/>
  <c r="E132" i="9"/>
  <c r="I132" i="9" s="1"/>
  <c r="E131" i="9"/>
  <c r="I131" i="9" s="1"/>
  <c r="E130" i="9"/>
  <c r="I130" i="9" s="1"/>
  <c r="E129" i="9"/>
  <c r="I129" i="9" s="1"/>
  <c r="E128" i="9"/>
  <c r="H128" i="9" s="1"/>
  <c r="G127" i="9"/>
  <c r="D127" i="9"/>
  <c r="C127" i="9"/>
  <c r="E126" i="9"/>
  <c r="I126" i="9" s="1"/>
  <c r="E125" i="9"/>
  <c r="G124" i="9"/>
  <c r="D124" i="9"/>
  <c r="C124" i="9"/>
  <c r="E123" i="9"/>
  <c r="H123" i="9" s="1"/>
  <c r="E122" i="9"/>
  <c r="E121" i="9"/>
  <c r="H121" i="9" s="1"/>
  <c r="E120" i="9"/>
  <c r="E119" i="9"/>
  <c r="H119" i="9" s="1"/>
  <c r="E118" i="9"/>
  <c r="E117" i="9"/>
  <c r="H117" i="9" s="1"/>
  <c r="E116" i="9"/>
  <c r="G115" i="9"/>
  <c r="D115" i="9"/>
  <c r="C115" i="9"/>
  <c r="E114" i="9"/>
  <c r="I114" i="9" s="1"/>
  <c r="E113" i="9"/>
  <c r="I113" i="9" s="1"/>
  <c r="E110" i="9"/>
  <c r="E109" i="9"/>
  <c r="I109" i="9" s="1"/>
  <c r="E108" i="9"/>
  <c r="G107" i="9"/>
  <c r="D107" i="9"/>
  <c r="C107" i="9"/>
  <c r="E106" i="9"/>
  <c r="H106" i="9" s="1"/>
  <c r="E105" i="9"/>
  <c r="E104" i="9"/>
  <c r="H104" i="9" s="1"/>
  <c r="E103" i="9"/>
  <c r="E102" i="9"/>
  <c r="H102" i="9" s="1"/>
  <c r="E101" i="9"/>
  <c r="E100" i="9"/>
  <c r="H100" i="9" s="1"/>
  <c r="E99" i="9"/>
  <c r="E98" i="9"/>
  <c r="E97" i="9"/>
  <c r="E96" i="9"/>
  <c r="E95" i="9"/>
  <c r="E94" i="9"/>
  <c r="H94" i="9" s="1"/>
  <c r="E93" i="9"/>
  <c r="E92" i="9"/>
  <c r="H92" i="9" s="1"/>
  <c r="G91" i="9"/>
  <c r="D91" i="9"/>
  <c r="C91" i="9"/>
  <c r="E90" i="9"/>
  <c r="I90" i="9" s="1"/>
  <c r="E89" i="9"/>
  <c r="E88" i="9"/>
  <c r="I88" i="9" s="1"/>
  <c r="E87" i="9"/>
  <c r="H87" i="9" s="1"/>
  <c r="G86" i="9"/>
  <c r="D86" i="9"/>
  <c r="C86" i="9"/>
  <c r="E85" i="9"/>
  <c r="I85" i="9" s="1"/>
  <c r="E84" i="9"/>
  <c r="I84" i="9" s="1"/>
  <c r="E83" i="9"/>
  <c r="H83" i="9" s="1"/>
  <c r="E82" i="9"/>
  <c r="H82" i="9" s="1"/>
  <c r="E81" i="9"/>
  <c r="E80" i="9"/>
  <c r="E79" i="9"/>
  <c r="I79" i="9" s="1"/>
  <c r="E78" i="9"/>
  <c r="I78" i="9" s="1"/>
  <c r="G77" i="9"/>
  <c r="G60" i="9" s="1"/>
  <c r="D77" i="9"/>
  <c r="D60" i="9" s="1"/>
  <c r="C77" i="9"/>
  <c r="C60" i="9" s="1"/>
  <c r="E76" i="9"/>
  <c r="I76" i="9" s="1"/>
  <c r="E75" i="9"/>
  <c r="E74" i="9"/>
  <c r="I74" i="9" s="1"/>
  <c r="E73" i="9"/>
  <c r="E72" i="9"/>
  <c r="I72" i="9" s="1"/>
  <c r="E71" i="9"/>
  <c r="E70" i="9"/>
  <c r="I70" i="9" s="1"/>
  <c r="E69" i="9"/>
  <c r="E68" i="9"/>
  <c r="I68" i="9" s="1"/>
  <c r="E67" i="9"/>
  <c r="E66" i="9"/>
  <c r="I66" i="9" s="1"/>
  <c r="E65" i="9"/>
  <c r="E64" i="9"/>
  <c r="E63" i="9"/>
  <c r="E62" i="9"/>
  <c r="E61" i="9"/>
  <c r="E59" i="9"/>
  <c r="E58" i="9"/>
  <c r="E57" i="9"/>
  <c r="E56" i="9"/>
  <c r="E55" i="9"/>
  <c r="H55" i="9" s="1"/>
  <c r="E54" i="9"/>
  <c r="E53" i="9"/>
  <c r="H53" i="9" s="1"/>
  <c r="E52" i="9"/>
  <c r="E51" i="9"/>
  <c r="H51" i="9" s="1"/>
  <c r="E50" i="9"/>
  <c r="E49" i="9"/>
  <c r="H49" i="9" s="1"/>
  <c r="E48" i="9"/>
  <c r="G47" i="9"/>
  <c r="D47" i="9"/>
  <c r="D46" i="9" s="1"/>
  <c r="C47" i="9"/>
  <c r="E45" i="9"/>
  <c r="I45" i="9" s="1"/>
  <c r="E44" i="9"/>
  <c r="I44" i="9" s="1"/>
  <c r="E43" i="9"/>
  <c r="E42" i="9"/>
  <c r="E41" i="9"/>
  <c r="G40" i="9"/>
  <c r="D40" i="9"/>
  <c r="C40" i="9"/>
  <c r="E39" i="9"/>
  <c r="E38" i="9"/>
  <c r="G37" i="9"/>
  <c r="D37" i="9"/>
  <c r="C37" i="9"/>
  <c r="E33" i="9"/>
  <c r="G32" i="9"/>
  <c r="D32" i="9"/>
  <c r="C32" i="9"/>
  <c r="E30" i="9"/>
  <c r="E29" i="9"/>
  <c r="I29" i="9" s="1"/>
  <c r="E28" i="9"/>
  <c r="I28" i="9" s="1"/>
  <c r="E27" i="9"/>
  <c r="I27" i="9" s="1"/>
  <c r="E26" i="9"/>
  <c r="E25" i="9"/>
  <c r="I25" i="9" s="1"/>
  <c r="E24" i="9"/>
  <c r="I24" i="9" s="1"/>
  <c r="E23" i="9"/>
  <c r="I23" i="9" s="1"/>
  <c r="E22" i="9"/>
  <c r="E21" i="9"/>
  <c r="I21" i="9" s="1"/>
  <c r="E20" i="9"/>
  <c r="I20" i="9" s="1"/>
  <c r="E19" i="9"/>
  <c r="I19" i="9" s="1"/>
  <c r="E18" i="9"/>
  <c r="E17" i="9"/>
  <c r="I17" i="9" s="1"/>
  <c r="E16" i="9"/>
  <c r="E15" i="9"/>
  <c r="I15" i="9" s="1"/>
  <c r="G14" i="9"/>
  <c r="D14" i="9"/>
  <c r="C14" i="9"/>
  <c r="E11" i="9"/>
  <c r="E10" i="9"/>
  <c r="H10" i="9" s="1"/>
  <c r="E9" i="9"/>
  <c r="G8" i="9"/>
  <c r="D8" i="9"/>
  <c r="C8" i="9"/>
  <c r="E340" i="10"/>
  <c r="E339" i="10"/>
  <c r="E338" i="10"/>
  <c r="H338" i="10" s="1"/>
  <c r="E337" i="10"/>
  <c r="H337" i="10" s="1"/>
  <c r="E336" i="10"/>
  <c r="H336" i="10" s="1"/>
  <c r="G335" i="10"/>
  <c r="D335" i="10"/>
  <c r="C335" i="10"/>
  <c r="E334" i="10"/>
  <c r="I334" i="10" s="1"/>
  <c r="E333" i="10"/>
  <c r="I333" i="10" s="1"/>
  <c r="E332" i="10"/>
  <c r="I332" i="10" s="1"/>
  <c r="E331" i="10"/>
  <c r="I331" i="10" s="1"/>
  <c r="E330" i="10"/>
  <c r="I330" i="10" s="1"/>
  <c r="E329" i="10"/>
  <c r="I329" i="10" s="1"/>
  <c r="E328" i="10"/>
  <c r="I328" i="10" s="1"/>
  <c r="E327" i="10"/>
  <c r="I327" i="10" s="1"/>
  <c r="E326" i="10"/>
  <c r="I326" i="10" s="1"/>
  <c r="G325" i="10"/>
  <c r="G317" i="10" s="1"/>
  <c r="D325" i="10"/>
  <c r="D317" i="10" s="1"/>
  <c r="C325" i="10"/>
  <c r="E324" i="10"/>
  <c r="I324" i="10" s="1"/>
  <c r="E323" i="10"/>
  <c r="E322" i="10"/>
  <c r="I322" i="10" s="1"/>
  <c r="E321" i="10"/>
  <c r="E320" i="10"/>
  <c r="I320" i="10" s="1"/>
  <c r="E319" i="10"/>
  <c r="E318" i="10"/>
  <c r="I318" i="10" s="1"/>
  <c r="E316" i="10"/>
  <c r="E315" i="10"/>
  <c r="H315" i="10" s="1"/>
  <c r="E314" i="10"/>
  <c r="E313" i="10"/>
  <c r="H313" i="10" s="1"/>
  <c r="G312" i="10"/>
  <c r="D312" i="10"/>
  <c r="C312" i="10"/>
  <c r="E311" i="10"/>
  <c r="H311" i="10" s="1"/>
  <c r="E310" i="10"/>
  <c r="I310" i="10" s="1"/>
  <c r="E309" i="10"/>
  <c r="H309" i="10" s="1"/>
  <c r="E308" i="10"/>
  <c r="I308" i="10" s="1"/>
  <c r="G307" i="10"/>
  <c r="G301" i="10" s="1"/>
  <c r="D307" i="10"/>
  <c r="D301" i="10" s="1"/>
  <c r="C307" i="10"/>
  <c r="C301" i="10" s="1"/>
  <c r="E306" i="10"/>
  <c r="I306" i="10" s="1"/>
  <c r="E305" i="10"/>
  <c r="I305" i="10" s="1"/>
  <c r="E304" i="10"/>
  <c r="H304" i="10" s="1"/>
  <c r="E303" i="10"/>
  <c r="H303" i="10" s="1"/>
  <c r="E302" i="10"/>
  <c r="I302" i="10" s="1"/>
  <c r="E299" i="10"/>
  <c r="E298" i="10"/>
  <c r="G297" i="10"/>
  <c r="D297" i="10"/>
  <c r="C297" i="10"/>
  <c r="E296" i="10"/>
  <c r="H296" i="10" s="1"/>
  <c r="E295" i="10"/>
  <c r="I295" i="10" s="1"/>
  <c r="E294" i="10"/>
  <c r="H294" i="10" s="1"/>
  <c r="E293" i="10"/>
  <c r="I293" i="10" s="1"/>
  <c r="E292" i="10"/>
  <c r="H292" i="10" s="1"/>
  <c r="E291" i="10"/>
  <c r="I291" i="10" s="1"/>
  <c r="E290" i="10"/>
  <c r="E289" i="10"/>
  <c r="I289" i="10" s="1"/>
  <c r="E288" i="10"/>
  <c r="H288" i="10" s="1"/>
  <c r="E287" i="10"/>
  <c r="E286" i="10"/>
  <c r="E285" i="10"/>
  <c r="I285" i="10" s="1"/>
  <c r="E284" i="10"/>
  <c r="E283" i="10"/>
  <c r="H283" i="10" s="1"/>
  <c r="E282" i="10"/>
  <c r="H282" i="10" s="1"/>
  <c r="E281" i="10"/>
  <c r="I281" i="10" s="1"/>
  <c r="E280" i="10"/>
  <c r="H280" i="10" s="1"/>
  <c r="G279" i="10"/>
  <c r="D279" i="10"/>
  <c r="C279" i="10"/>
  <c r="E278" i="10"/>
  <c r="H278" i="10" s="1"/>
  <c r="E277" i="10"/>
  <c r="I277" i="10" s="1"/>
  <c r="E276" i="10"/>
  <c r="E275" i="10"/>
  <c r="I275" i="10" s="1"/>
  <c r="E274" i="10"/>
  <c r="I274" i="10" s="1"/>
  <c r="E273" i="10"/>
  <c r="I273" i="10" s="1"/>
  <c r="G272" i="10"/>
  <c r="D272" i="10"/>
  <c r="C272" i="10"/>
  <c r="C271" i="10" s="1"/>
  <c r="E270" i="10"/>
  <c r="G269" i="10"/>
  <c r="D269" i="10"/>
  <c r="C269" i="10"/>
  <c r="E268" i="10"/>
  <c r="H268" i="10" s="1"/>
  <c r="E267" i="10"/>
  <c r="H267" i="10" s="1"/>
  <c r="E266" i="10"/>
  <c r="G265" i="10"/>
  <c r="G263" i="10" s="1"/>
  <c r="D265" i="10"/>
  <c r="D263" i="10" s="1"/>
  <c r="C265" i="10"/>
  <c r="C263" i="10" s="1"/>
  <c r="E264" i="10"/>
  <c r="H264" i="10" s="1"/>
  <c r="E261" i="10"/>
  <c r="E260" i="10"/>
  <c r="E259" i="10"/>
  <c r="E258" i="10"/>
  <c r="E257" i="10"/>
  <c r="E256" i="10"/>
  <c r="E255" i="10"/>
  <c r="G254" i="10"/>
  <c r="D254" i="10"/>
  <c r="C254" i="10"/>
  <c r="E253" i="10"/>
  <c r="I253" i="10" s="1"/>
  <c r="E252" i="10"/>
  <c r="H252" i="10" s="1"/>
  <c r="E251" i="10"/>
  <c r="I251" i="10" s="1"/>
  <c r="G250" i="10"/>
  <c r="G248" i="10" s="1"/>
  <c r="D250" i="10"/>
  <c r="C250" i="10"/>
  <c r="C248" i="10" s="1"/>
  <c r="E249" i="10"/>
  <c r="I249" i="10" s="1"/>
  <c r="E247" i="10"/>
  <c r="E246" i="10"/>
  <c r="I246" i="10" s="1"/>
  <c r="G245" i="10"/>
  <c r="D245" i="10"/>
  <c r="C245" i="10"/>
  <c r="E244" i="10"/>
  <c r="E243" i="10"/>
  <c r="E242" i="10"/>
  <c r="E241" i="10"/>
  <c r="G240" i="10"/>
  <c r="D240" i="10"/>
  <c r="C240" i="10"/>
  <c r="E239" i="10"/>
  <c r="H239" i="10" s="1"/>
  <c r="E238" i="10"/>
  <c r="E237" i="10"/>
  <c r="E236" i="10"/>
  <c r="H236" i="10" s="1"/>
  <c r="E235" i="10"/>
  <c r="H235" i="10" s="1"/>
  <c r="E234" i="10"/>
  <c r="H234" i="10" s="1"/>
  <c r="E233" i="10"/>
  <c r="H233" i="10" s="1"/>
  <c r="E232" i="10"/>
  <c r="I232" i="10" s="1"/>
  <c r="E231" i="10"/>
  <c r="G230" i="10"/>
  <c r="D230" i="10"/>
  <c r="D229" i="10" s="1"/>
  <c r="C230" i="10"/>
  <c r="E228" i="10"/>
  <c r="G227" i="10"/>
  <c r="D227" i="10"/>
  <c r="C227" i="10"/>
  <c r="E226" i="10"/>
  <c r="I226" i="10" s="1"/>
  <c r="E225" i="10"/>
  <c r="E224" i="10"/>
  <c r="E223" i="10"/>
  <c r="E222" i="10"/>
  <c r="I222" i="10" s="1"/>
  <c r="G221" i="10"/>
  <c r="D221" i="10"/>
  <c r="C221" i="10"/>
  <c r="E217" i="10"/>
  <c r="I217" i="10" s="1"/>
  <c r="E216" i="10"/>
  <c r="E215" i="10"/>
  <c r="H215" i="10" s="1"/>
  <c r="G214" i="10"/>
  <c r="D214" i="10"/>
  <c r="C214" i="10"/>
  <c r="E213" i="10"/>
  <c r="E212" i="10"/>
  <c r="I212" i="10" s="1"/>
  <c r="E211" i="10"/>
  <c r="I211" i="10" s="1"/>
  <c r="E210" i="10"/>
  <c r="I210" i="10" s="1"/>
  <c r="E209" i="10"/>
  <c r="I209" i="10" s="1"/>
  <c r="E208" i="10"/>
  <c r="I208" i="10" s="1"/>
  <c r="G207" i="10"/>
  <c r="D207" i="10"/>
  <c r="C207" i="10"/>
  <c r="E206" i="10"/>
  <c r="I206" i="10" s="1"/>
  <c r="E205" i="10"/>
  <c r="I205" i="10" s="1"/>
  <c r="G204" i="10"/>
  <c r="D204" i="10"/>
  <c r="C204" i="10"/>
  <c r="E203" i="10"/>
  <c r="H203" i="10" s="1"/>
  <c r="E202" i="10"/>
  <c r="I202" i="10" s="1"/>
  <c r="E201" i="10"/>
  <c r="E200" i="10"/>
  <c r="G199" i="10"/>
  <c r="D199" i="10"/>
  <c r="C199" i="10"/>
  <c r="E198" i="10"/>
  <c r="I198" i="10" s="1"/>
  <c r="E197" i="10"/>
  <c r="G196" i="10"/>
  <c r="D196" i="10"/>
  <c r="C196" i="10"/>
  <c r="E195" i="10"/>
  <c r="I195" i="10" s="1"/>
  <c r="E194" i="10"/>
  <c r="H194" i="10" s="1"/>
  <c r="G193" i="10"/>
  <c r="D193" i="10"/>
  <c r="C193" i="10"/>
  <c r="E192" i="10"/>
  <c r="H192" i="10" s="1"/>
  <c r="E191" i="10"/>
  <c r="I191" i="10" s="1"/>
  <c r="E190" i="10"/>
  <c r="H190" i="10" s="1"/>
  <c r="G189" i="10"/>
  <c r="D189" i="10"/>
  <c r="C189" i="10"/>
  <c r="E188" i="10"/>
  <c r="E187" i="10"/>
  <c r="H187" i="10" s="1"/>
  <c r="G186" i="10"/>
  <c r="D186" i="10"/>
  <c r="C186" i="10"/>
  <c r="E185" i="10"/>
  <c r="I185" i="10" s="1"/>
  <c r="E184" i="10"/>
  <c r="H184" i="10" s="1"/>
  <c r="E183" i="10"/>
  <c r="I183" i="10" s="1"/>
  <c r="G182" i="10"/>
  <c r="D182" i="10"/>
  <c r="C182" i="10"/>
  <c r="E181" i="10"/>
  <c r="E180" i="10"/>
  <c r="I180" i="10" s="1"/>
  <c r="E179" i="10"/>
  <c r="H179" i="10" s="1"/>
  <c r="E178" i="10"/>
  <c r="I178" i="10" s="1"/>
  <c r="E177" i="10"/>
  <c r="E176" i="10"/>
  <c r="I176" i="10" s="1"/>
  <c r="E175" i="10"/>
  <c r="H175" i="10" s="1"/>
  <c r="E174" i="10"/>
  <c r="I174" i="10" s="1"/>
  <c r="E173" i="10"/>
  <c r="E171" i="10"/>
  <c r="H171" i="10" s="1"/>
  <c r="E170" i="10"/>
  <c r="I170" i="10" s="1"/>
  <c r="E169" i="10"/>
  <c r="H169" i="10" s="1"/>
  <c r="E168" i="10"/>
  <c r="I168" i="10" s="1"/>
  <c r="E167" i="10"/>
  <c r="H167" i="10" s="1"/>
  <c r="E166" i="10"/>
  <c r="I166" i="10" s="1"/>
  <c r="E165" i="10"/>
  <c r="H165" i="10" s="1"/>
  <c r="G164" i="10"/>
  <c r="D164" i="10"/>
  <c r="C164" i="10"/>
  <c r="G163" i="10"/>
  <c r="D163" i="10"/>
  <c r="C163" i="10"/>
  <c r="E162" i="10"/>
  <c r="I162" i="10" s="1"/>
  <c r="E161" i="10"/>
  <c r="H161" i="10" s="1"/>
  <c r="E160" i="10"/>
  <c r="E159" i="10"/>
  <c r="H159" i="10" s="1"/>
  <c r="E158" i="10"/>
  <c r="I158" i="10" s="1"/>
  <c r="E157" i="10"/>
  <c r="E156" i="10"/>
  <c r="I156" i="10" s="1"/>
  <c r="E155" i="10"/>
  <c r="I155" i="10" s="1"/>
  <c r="G154" i="10"/>
  <c r="D154" i="10"/>
  <c r="C154" i="10"/>
  <c r="G153" i="10"/>
  <c r="D153" i="10"/>
  <c r="C153" i="10"/>
  <c r="E152" i="10"/>
  <c r="H152" i="10" s="1"/>
  <c r="E151" i="10"/>
  <c r="I151" i="10" s="1"/>
  <c r="E150" i="10"/>
  <c r="E149" i="10"/>
  <c r="I149" i="10" s="1"/>
  <c r="G148" i="10"/>
  <c r="D148" i="10"/>
  <c r="C148" i="10"/>
  <c r="E147" i="10"/>
  <c r="E146" i="10"/>
  <c r="E145" i="10"/>
  <c r="I145" i="10" s="1"/>
  <c r="E144" i="10"/>
  <c r="E143" i="10"/>
  <c r="I143" i="10" s="1"/>
  <c r="E142" i="10"/>
  <c r="E141" i="10"/>
  <c r="I141" i="10" s="1"/>
  <c r="E140" i="10"/>
  <c r="G139" i="10"/>
  <c r="G135" i="10" s="1"/>
  <c r="D139" i="10"/>
  <c r="D135" i="10" s="1"/>
  <c r="C139" i="10"/>
  <c r="E138" i="10"/>
  <c r="I138" i="10" s="1"/>
  <c r="E137" i="10"/>
  <c r="I137" i="10" s="1"/>
  <c r="E136" i="10"/>
  <c r="I136" i="10" s="1"/>
  <c r="E134" i="10"/>
  <c r="I134" i="10" s="1"/>
  <c r="E133" i="10"/>
  <c r="H133" i="10" s="1"/>
  <c r="E132" i="10"/>
  <c r="I132" i="10" s="1"/>
  <c r="E131" i="10"/>
  <c r="E130" i="10"/>
  <c r="I130" i="10" s="1"/>
  <c r="E129" i="10"/>
  <c r="H129" i="10" s="1"/>
  <c r="E128" i="10"/>
  <c r="I128" i="10" s="1"/>
  <c r="G127" i="10"/>
  <c r="D127" i="10"/>
  <c r="C127" i="10"/>
  <c r="E126" i="10"/>
  <c r="I126" i="10" s="1"/>
  <c r="E125" i="10"/>
  <c r="H125" i="10" s="1"/>
  <c r="G124" i="10"/>
  <c r="D124" i="10"/>
  <c r="C124" i="10"/>
  <c r="E123" i="10"/>
  <c r="E122" i="10"/>
  <c r="I122" i="10" s="1"/>
  <c r="E121" i="10"/>
  <c r="E120" i="10"/>
  <c r="I120" i="10" s="1"/>
  <c r="E119" i="10"/>
  <c r="E118" i="10"/>
  <c r="I118" i="10" s="1"/>
  <c r="E117" i="10"/>
  <c r="E116" i="10"/>
  <c r="H116" i="10" s="1"/>
  <c r="G115" i="10"/>
  <c r="D115" i="10"/>
  <c r="C115" i="10"/>
  <c r="E114" i="10"/>
  <c r="I114" i="10" s="1"/>
  <c r="E113" i="10"/>
  <c r="I113" i="10" s="1"/>
  <c r="E110" i="10"/>
  <c r="H110" i="10" s="1"/>
  <c r="E109" i="10"/>
  <c r="I109" i="10" s="1"/>
  <c r="E108" i="10"/>
  <c r="H108" i="10" s="1"/>
  <c r="G107" i="10"/>
  <c r="D107" i="10"/>
  <c r="C107" i="10"/>
  <c r="E106" i="10"/>
  <c r="E105" i="10"/>
  <c r="I105" i="10" s="1"/>
  <c r="E104" i="10"/>
  <c r="E103" i="10"/>
  <c r="E102" i="10"/>
  <c r="E101" i="10"/>
  <c r="I101" i="10" s="1"/>
  <c r="E100" i="10"/>
  <c r="E99" i="10"/>
  <c r="E98" i="10"/>
  <c r="E97" i="10"/>
  <c r="I97" i="10" s="1"/>
  <c r="E96" i="10"/>
  <c r="E95" i="10"/>
  <c r="E94" i="10"/>
  <c r="E93" i="10"/>
  <c r="I93" i="10" s="1"/>
  <c r="E92" i="10"/>
  <c r="G91" i="10"/>
  <c r="D91" i="10"/>
  <c r="C91" i="10"/>
  <c r="E90" i="10"/>
  <c r="H90" i="10" s="1"/>
  <c r="E89" i="10"/>
  <c r="E88" i="10"/>
  <c r="E87" i="10"/>
  <c r="I87" i="10" s="1"/>
  <c r="G86" i="10"/>
  <c r="D86" i="10"/>
  <c r="C86" i="10"/>
  <c r="E85" i="10"/>
  <c r="H85" i="10" s="1"/>
  <c r="E84" i="10"/>
  <c r="I84" i="10" s="1"/>
  <c r="E83" i="10"/>
  <c r="E82" i="10"/>
  <c r="I82" i="10" s="1"/>
  <c r="E81" i="10"/>
  <c r="H81" i="10" s="1"/>
  <c r="E80" i="10"/>
  <c r="I80" i="10" s="1"/>
  <c r="E79" i="10"/>
  <c r="E78" i="10"/>
  <c r="I78" i="10" s="1"/>
  <c r="G77" i="10"/>
  <c r="G60" i="10" s="1"/>
  <c r="D77" i="10"/>
  <c r="D60" i="10" s="1"/>
  <c r="C77" i="10"/>
  <c r="E76" i="10"/>
  <c r="I76" i="10" s="1"/>
  <c r="E75" i="10"/>
  <c r="H75" i="10" s="1"/>
  <c r="E74" i="10"/>
  <c r="I74" i="10" s="1"/>
  <c r="E73" i="10"/>
  <c r="H73" i="10" s="1"/>
  <c r="E72" i="10"/>
  <c r="I72" i="10" s="1"/>
  <c r="E71" i="10"/>
  <c r="H71" i="10" s="1"/>
  <c r="E70" i="10"/>
  <c r="I70" i="10" s="1"/>
  <c r="E69" i="10"/>
  <c r="H69" i="10" s="1"/>
  <c r="E68" i="10"/>
  <c r="I68" i="10" s="1"/>
  <c r="E67" i="10"/>
  <c r="H67" i="10" s="1"/>
  <c r="E66" i="10"/>
  <c r="I66" i="10" s="1"/>
  <c r="E65" i="10"/>
  <c r="E64" i="10"/>
  <c r="I64" i="10" s="1"/>
  <c r="E63" i="10"/>
  <c r="E62" i="10"/>
  <c r="I62" i="10" s="1"/>
  <c r="E61" i="10"/>
  <c r="H61" i="10" s="1"/>
  <c r="E59" i="10"/>
  <c r="E58" i="10"/>
  <c r="I58" i="10" s="1"/>
  <c r="E57" i="10"/>
  <c r="E56" i="10"/>
  <c r="E55" i="10"/>
  <c r="E54" i="10"/>
  <c r="I54" i="10" s="1"/>
  <c r="E53" i="10"/>
  <c r="E52" i="10"/>
  <c r="E51" i="10"/>
  <c r="E50" i="10"/>
  <c r="I50" i="10" s="1"/>
  <c r="E49" i="10"/>
  <c r="E48" i="10"/>
  <c r="G47" i="10"/>
  <c r="G46" i="10" s="1"/>
  <c r="D47" i="10"/>
  <c r="C47" i="10"/>
  <c r="C46" i="10" s="1"/>
  <c r="E45" i="10"/>
  <c r="I45" i="10" s="1"/>
  <c r="E44" i="10"/>
  <c r="H44" i="10" s="1"/>
  <c r="E43" i="10"/>
  <c r="I43" i="10" s="1"/>
  <c r="E42" i="10"/>
  <c r="E41" i="10"/>
  <c r="I41" i="10" s="1"/>
  <c r="G40" i="10"/>
  <c r="D40" i="10"/>
  <c r="C40" i="10"/>
  <c r="E39" i="10"/>
  <c r="I39" i="10" s="1"/>
  <c r="E38" i="10"/>
  <c r="H38" i="10" s="1"/>
  <c r="G37" i="10"/>
  <c r="D37" i="10"/>
  <c r="C37" i="10"/>
  <c r="E33" i="10"/>
  <c r="G32" i="10"/>
  <c r="D32" i="10"/>
  <c r="C32" i="10"/>
  <c r="E30" i="10"/>
  <c r="I30" i="10" s="1"/>
  <c r="E29" i="10"/>
  <c r="I29" i="10" s="1"/>
  <c r="E28" i="10"/>
  <c r="E27" i="10"/>
  <c r="I27" i="10" s="1"/>
  <c r="E26" i="10"/>
  <c r="E25" i="10"/>
  <c r="E24" i="10"/>
  <c r="I24" i="10" s="1"/>
  <c r="E23" i="10"/>
  <c r="E22" i="10"/>
  <c r="I22" i="10" s="1"/>
  <c r="E21" i="10"/>
  <c r="E20" i="10"/>
  <c r="I20" i="10" s="1"/>
  <c r="E19" i="10"/>
  <c r="H19" i="10" s="1"/>
  <c r="E18" i="10"/>
  <c r="I18" i="10" s="1"/>
  <c r="E17" i="10"/>
  <c r="I17" i="10" s="1"/>
  <c r="E16" i="10"/>
  <c r="E15" i="10"/>
  <c r="I15" i="10" s="1"/>
  <c r="G14" i="10"/>
  <c r="D14" i="10"/>
  <c r="C14" i="10"/>
  <c r="E11" i="10"/>
  <c r="I11" i="10" s="1"/>
  <c r="E10" i="10"/>
  <c r="E9" i="10"/>
  <c r="I9" i="10" s="1"/>
  <c r="G8" i="10"/>
  <c r="D8" i="10"/>
  <c r="C8" i="10"/>
  <c r="E340" i="11"/>
  <c r="I340" i="11" s="1"/>
  <c r="E339" i="11"/>
  <c r="E338" i="11"/>
  <c r="I338" i="11" s="1"/>
  <c r="E337" i="11"/>
  <c r="I337" i="11" s="1"/>
  <c r="E336" i="11"/>
  <c r="I336" i="11" s="1"/>
  <c r="G335" i="11"/>
  <c r="D335" i="11"/>
  <c r="C335" i="11"/>
  <c r="E334" i="11"/>
  <c r="I334" i="11" s="1"/>
  <c r="E333" i="11"/>
  <c r="E332" i="11"/>
  <c r="I332" i="11" s="1"/>
  <c r="E331" i="11"/>
  <c r="I331" i="11" s="1"/>
  <c r="E330" i="11"/>
  <c r="I330" i="11" s="1"/>
  <c r="E329" i="11"/>
  <c r="I329" i="11" s="1"/>
  <c r="E328" i="11"/>
  <c r="I328" i="11" s="1"/>
  <c r="E327" i="11"/>
  <c r="I327" i="11" s="1"/>
  <c r="E326" i="11"/>
  <c r="I326" i="11" s="1"/>
  <c r="G325" i="11"/>
  <c r="G317" i="11" s="1"/>
  <c r="D325" i="11"/>
  <c r="D317" i="11" s="1"/>
  <c r="C325" i="11"/>
  <c r="C317" i="11" s="1"/>
  <c r="E324" i="11"/>
  <c r="E323" i="11"/>
  <c r="E322" i="11"/>
  <c r="E321" i="11"/>
  <c r="E320" i="11"/>
  <c r="E319" i="11"/>
  <c r="E318" i="11"/>
  <c r="E316" i="11"/>
  <c r="I316" i="11" s="1"/>
  <c r="E315" i="11"/>
  <c r="I315" i="11" s="1"/>
  <c r="E314" i="11"/>
  <c r="H314" i="11" s="1"/>
  <c r="E313" i="11"/>
  <c r="G312" i="11"/>
  <c r="D312" i="11"/>
  <c r="C312" i="11"/>
  <c r="E311" i="11"/>
  <c r="I311" i="11" s="1"/>
  <c r="E310" i="11"/>
  <c r="I310" i="11" s="1"/>
  <c r="E309" i="11"/>
  <c r="I309" i="11" s="1"/>
  <c r="E308" i="11"/>
  <c r="I308" i="11" s="1"/>
  <c r="G307" i="11"/>
  <c r="G301" i="11" s="1"/>
  <c r="D307" i="11"/>
  <c r="D301" i="11" s="1"/>
  <c r="C307" i="11"/>
  <c r="C301" i="11" s="1"/>
  <c r="E306" i="11"/>
  <c r="I306" i="11" s="1"/>
  <c r="E305" i="11"/>
  <c r="I305" i="11" s="1"/>
  <c r="E304" i="11"/>
  <c r="I304" i="11" s="1"/>
  <c r="E303" i="11"/>
  <c r="I303" i="11" s="1"/>
  <c r="E302" i="11"/>
  <c r="I302" i="11" s="1"/>
  <c r="E299" i="11"/>
  <c r="E298" i="11"/>
  <c r="I298" i="11" s="1"/>
  <c r="G297" i="11"/>
  <c r="D297" i="11"/>
  <c r="C297" i="11"/>
  <c r="E296" i="11"/>
  <c r="E295" i="11"/>
  <c r="I295" i="11" s="1"/>
  <c r="E294" i="11"/>
  <c r="H294" i="11" s="1"/>
  <c r="E293" i="11"/>
  <c r="I293" i="11" s="1"/>
  <c r="E292" i="11"/>
  <c r="I292" i="11" s="1"/>
  <c r="E291" i="11"/>
  <c r="I291" i="11" s="1"/>
  <c r="E290" i="11"/>
  <c r="H290" i="11" s="1"/>
  <c r="E289" i="11"/>
  <c r="I289" i="11" s="1"/>
  <c r="E288" i="11"/>
  <c r="E287" i="11"/>
  <c r="I287" i="11" s="1"/>
  <c r="E286" i="11"/>
  <c r="I286" i="11" s="1"/>
  <c r="E285" i="11"/>
  <c r="E284" i="11"/>
  <c r="I284" i="11" s="1"/>
  <c r="E283" i="11"/>
  <c r="I283" i="11" s="1"/>
  <c r="E282" i="11"/>
  <c r="E281" i="11"/>
  <c r="E280" i="11"/>
  <c r="G279" i="11"/>
  <c r="D279" i="11"/>
  <c r="C279" i="11"/>
  <c r="E278" i="11"/>
  <c r="E277" i="11"/>
  <c r="I277" i="11" s="1"/>
  <c r="E276" i="11"/>
  <c r="I276" i="11" s="1"/>
  <c r="E275" i="11"/>
  <c r="I275" i="11" s="1"/>
  <c r="E274" i="11"/>
  <c r="E273" i="11"/>
  <c r="G272" i="11"/>
  <c r="D272" i="11"/>
  <c r="D271" i="11" s="1"/>
  <c r="C272" i="11"/>
  <c r="C271" i="11" s="1"/>
  <c r="E270" i="11"/>
  <c r="G269" i="11"/>
  <c r="D269" i="11"/>
  <c r="C269" i="11"/>
  <c r="E268" i="11"/>
  <c r="I268" i="11" s="1"/>
  <c r="E267" i="11"/>
  <c r="H267" i="11" s="1"/>
  <c r="E266" i="11"/>
  <c r="G265" i="11"/>
  <c r="D265" i="11"/>
  <c r="D263" i="11" s="1"/>
  <c r="C265" i="11"/>
  <c r="C263" i="11" s="1"/>
  <c r="E264" i="11"/>
  <c r="I264" i="11" s="1"/>
  <c r="E261" i="11"/>
  <c r="I261" i="11" s="1"/>
  <c r="E260" i="11"/>
  <c r="E259" i="11"/>
  <c r="H259" i="11" s="1"/>
  <c r="E258" i="11"/>
  <c r="I258" i="11" s="1"/>
  <c r="E257" i="11"/>
  <c r="I257" i="11" s="1"/>
  <c r="E256" i="11"/>
  <c r="E255" i="11"/>
  <c r="H255" i="11" s="1"/>
  <c r="G254" i="11"/>
  <c r="D254" i="11"/>
  <c r="C254" i="11"/>
  <c r="E253" i="11"/>
  <c r="I253" i="11" s="1"/>
  <c r="E252" i="11"/>
  <c r="I252" i="11" s="1"/>
  <c r="E251" i="11"/>
  <c r="I251" i="11" s="1"/>
  <c r="G250" i="11"/>
  <c r="D250" i="11"/>
  <c r="D248" i="11" s="1"/>
  <c r="C250" i="11"/>
  <c r="E249" i="11"/>
  <c r="E247" i="11"/>
  <c r="H247" i="11" s="1"/>
  <c r="E246" i="11"/>
  <c r="H246" i="11" s="1"/>
  <c r="G245" i="11"/>
  <c r="D245" i="11"/>
  <c r="C245" i="11"/>
  <c r="E244" i="11"/>
  <c r="I244" i="11" s="1"/>
  <c r="E243" i="11"/>
  <c r="I243" i="11" s="1"/>
  <c r="E242" i="11"/>
  <c r="E241" i="11"/>
  <c r="I241" i="11" s="1"/>
  <c r="G240" i="11"/>
  <c r="D240" i="11"/>
  <c r="C240" i="11"/>
  <c r="E239" i="11"/>
  <c r="I239" i="11" s="1"/>
  <c r="E238" i="11"/>
  <c r="I238" i="11" s="1"/>
  <c r="E237" i="11"/>
  <c r="H237" i="11" s="1"/>
  <c r="E236" i="11"/>
  <c r="I236" i="11" s="1"/>
  <c r="E235" i="11"/>
  <c r="I235" i="11" s="1"/>
  <c r="E234" i="11"/>
  <c r="I234" i="11" s="1"/>
  <c r="E233" i="11"/>
  <c r="H233" i="11" s="1"/>
  <c r="E232" i="11"/>
  <c r="I232" i="11" s="1"/>
  <c r="E231" i="11"/>
  <c r="I231" i="11" s="1"/>
  <c r="G230" i="11"/>
  <c r="D230" i="11"/>
  <c r="D229" i="11" s="1"/>
  <c r="C230" i="11"/>
  <c r="E228" i="11"/>
  <c r="H228" i="11" s="1"/>
  <c r="G227" i="11"/>
  <c r="D227" i="11"/>
  <c r="C227" i="11"/>
  <c r="E226" i="11"/>
  <c r="I226" i="11" s="1"/>
  <c r="E225" i="11"/>
  <c r="E224" i="11"/>
  <c r="I224" i="11" s="1"/>
  <c r="E223" i="11"/>
  <c r="E222" i="11"/>
  <c r="I222" i="11" s="1"/>
  <c r="G221" i="11"/>
  <c r="D221" i="11"/>
  <c r="D220" i="11" s="1"/>
  <c r="C221" i="11"/>
  <c r="E217" i="11"/>
  <c r="I217" i="11" s="1"/>
  <c r="E216" i="11"/>
  <c r="I216" i="11" s="1"/>
  <c r="E215" i="11"/>
  <c r="I215" i="11" s="1"/>
  <c r="G214" i="11"/>
  <c r="D214" i="11"/>
  <c r="C214" i="11"/>
  <c r="E213" i="11"/>
  <c r="H213" i="11" s="1"/>
  <c r="E212" i="11"/>
  <c r="I212" i="11" s="1"/>
  <c r="E211" i="11"/>
  <c r="I211" i="11" s="1"/>
  <c r="E210" i="11"/>
  <c r="I210" i="11" s="1"/>
  <c r="E209" i="11"/>
  <c r="I209" i="11" s="1"/>
  <c r="E208" i="11"/>
  <c r="I208" i="11" s="1"/>
  <c r="G207" i="11"/>
  <c r="D207" i="11"/>
  <c r="C207" i="11"/>
  <c r="E206" i="11"/>
  <c r="E205" i="11"/>
  <c r="I205" i="11" s="1"/>
  <c r="G204" i="11"/>
  <c r="D204" i="11"/>
  <c r="C204" i="11"/>
  <c r="E203" i="11"/>
  <c r="H203" i="11" s="1"/>
  <c r="E202" i="11"/>
  <c r="I202" i="11" s="1"/>
  <c r="E201" i="11"/>
  <c r="E200" i="11"/>
  <c r="H200" i="11" s="1"/>
  <c r="G199" i="11"/>
  <c r="D199" i="11"/>
  <c r="C199" i="11"/>
  <c r="E198" i="11"/>
  <c r="I198" i="11" s="1"/>
  <c r="E197" i="11"/>
  <c r="H197" i="11" s="1"/>
  <c r="G196" i="11"/>
  <c r="D196" i="11"/>
  <c r="C196" i="11"/>
  <c r="E195" i="11"/>
  <c r="I195" i="11" s="1"/>
  <c r="E194" i="11"/>
  <c r="I194" i="11" s="1"/>
  <c r="G193" i="11"/>
  <c r="D193" i="11"/>
  <c r="C193" i="11"/>
  <c r="E192" i="11"/>
  <c r="I192" i="11" s="1"/>
  <c r="E191" i="11"/>
  <c r="E190" i="11"/>
  <c r="I190" i="11" s="1"/>
  <c r="G189" i="11"/>
  <c r="D189" i="11"/>
  <c r="C189" i="11"/>
  <c r="E188" i="11"/>
  <c r="I188" i="11" s="1"/>
  <c r="E187" i="11"/>
  <c r="H187" i="11" s="1"/>
  <c r="G186" i="11"/>
  <c r="D186" i="11"/>
  <c r="C186" i="11"/>
  <c r="E185" i="11"/>
  <c r="I185" i="11" s="1"/>
  <c r="E184" i="11"/>
  <c r="I184" i="11" s="1"/>
  <c r="E183" i="11"/>
  <c r="I183" i="11" s="1"/>
  <c r="G182" i="11"/>
  <c r="D182" i="11"/>
  <c r="C182" i="11"/>
  <c r="E181" i="11"/>
  <c r="I181" i="11" s="1"/>
  <c r="E180" i="11"/>
  <c r="I180" i="11" s="1"/>
  <c r="E179" i="11"/>
  <c r="I179" i="11" s="1"/>
  <c r="E178" i="11"/>
  <c r="I178" i="11" s="1"/>
  <c r="E177" i="11"/>
  <c r="I177" i="11" s="1"/>
  <c r="E176" i="11"/>
  <c r="I176" i="11" s="1"/>
  <c r="E175" i="11"/>
  <c r="I175" i="11" s="1"/>
  <c r="E174" i="11"/>
  <c r="I174" i="11" s="1"/>
  <c r="E173" i="11"/>
  <c r="H173" i="11" s="1"/>
  <c r="E171" i="11"/>
  <c r="I171" i="11" s="1"/>
  <c r="E170" i="11"/>
  <c r="E169" i="11"/>
  <c r="I169" i="11" s="1"/>
  <c r="E168" i="11"/>
  <c r="E167" i="11"/>
  <c r="I167" i="11" s="1"/>
  <c r="E166" i="11"/>
  <c r="E165" i="11"/>
  <c r="I165" i="11" s="1"/>
  <c r="G164" i="11"/>
  <c r="D164" i="11"/>
  <c r="C164" i="11"/>
  <c r="G163" i="11"/>
  <c r="D163" i="11"/>
  <c r="C163" i="11"/>
  <c r="E162" i="11"/>
  <c r="I162" i="11" s="1"/>
  <c r="E161" i="11"/>
  <c r="H161" i="11" s="1"/>
  <c r="E160" i="11"/>
  <c r="I160" i="11" s="1"/>
  <c r="E159" i="11"/>
  <c r="I159" i="11" s="1"/>
  <c r="E158" i="11"/>
  <c r="I158" i="11" s="1"/>
  <c r="E157" i="11"/>
  <c r="H157" i="11" s="1"/>
  <c r="E156" i="11"/>
  <c r="I156" i="11" s="1"/>
  <c r="E155" i="11"/>
  <c r="I155" i="11" s="1"/>
  <c r="G154" i="11"/>
  <c r="D154" i="11"/>
  <c r="C154" i="11"/>
  <c r="G153" i="11"/>
  <c r="D153" i="11"/>
  <c r="C153" i="11"/>
  <c r="E152" i="11"/>
  <c r="I152" i="11" s="1"/>
  <c r="E151" i="11"/>
  <c r="E150" i="11"/>
  <c r="I150" i="11" s="1"/>
  <c r="E149" i="11"/>
  <c r="G148" i="11"/>
  <c r="D148" i="11"/>
  <c r="C148" i="11"/>
  <c r="E147" i="11"/>
  <c r="H147" i="11" s="1"/>
  <c r="E146" i="11"/>
  <c r="I146" i="11" s="1"/>
  <c r="E145" i="11"/>
  <c r="H145" i="11" s="1"/>
  <c r="E144" i="11"/>
  <c r="I144" i="11" s="1"/>
  <c r="E143" i="11"/>
  <c r="I143" i="11" s="1"/>
  <c r="E142" i="11"/>
  <c r="I142" i="11" s="1"/>
  <c r="E141" i="11"/>
  <c r="I141" i="11" s="1"/>
  <c r="E140" i="11"/>
  <c r="I140" i="11" s="1"/>
  <c r="G139" i="11"/>
  <c r="G135" i="11" s="1"/>
  <c r="D139" i="11"/>
  <c r="D135" i="11" s="1"/>
  <c r="C139" i="11"/>
  <c r="C135" i="11" s="1"/>
  <c r="E138" i="11"/>
  <c r="H138" i="11" s="1"/>
  <c r="E137" i="11"/>
  <c r="I137" i="11" s="1"/>
  <c r="E136" i="11"/>
  <c r="I136" i="11" s="1"/>
  <c r="E134" i="11"/>
  <c r="I134" i="11" s="1"/>
  <c r="E133" i="11"/>
  <c r="I133" i="11" s="1"/>
  <c r="E132" i="11"/>
  <c r="I132" i="11" s="1"/>
  <c r="E131" i="11"/>
  <c r="I131" i="11" s="1"/>
  <c r="E130" i="11"/>
  <c r="I130" i="11" s="1"/>
  <c r="E129" i="11"/>
  <c r="I129" i="11" s="1"/>
  <c r="E128" i="11"/>
  <c r="I128" i="11" s="1"/>
  <c r="G127" i="11"/>
  <c r="D127" i="11"/>
  <c r="C127" i="11"/>
  <c r="E126" i="11"/>
  <c r="E125" i="11"/>
  <c r="I125" i="11" s="1"/>
  <c r="G124" i="11"/>
  <c r="D124" i="11"/>
  <c r="C124" i="11"/>
  <c r="E123" i="11"/>
  <c r="I123" i="11" s="1"/>
  <c r="E122" i="11"/>
  <c r="H122" i="11" s="1"/>
  <c r="E121" i="11"/>
  <c r="I121" i="11" s="1"/>
  <c r="E120" i="11"/>
  <c r="H120" i="11" s="1"/>
  <c r="E119" i="11"/>
  <c r="I119" i="11" s="1"/>
  <c r="E118" i="11"/>
  <c r="H118" i="11" s="1"/>
  <c r="E117" i="11"/>
  <c r="I117" i="11" s="1"/>
  <c r="E116" i="11"/>
  <c r="H116" i="11" s="1"/>
  <c r="G115" i="11"/>
  <c r="D115" i="11"/>
  <c r="C115" i="11"/>
  <c r="E114" i="11"/>
  <c r="I114" i="11" s="1"/>
  <c r="E113" i="11"/>
  <c r="I113" i="11" s="1"/>
  <c r="E110" i="11"/>
  <c r="I110" i="11" s="1"/>
  <c r="E109" i="11"/>
  <c r="E108" i="11"/>
  <c r="I108" i="11" s="1"/>
  <c r="G107" i="11"/>
  <c r="D107" i="11"/>
  <c r="C107" i="11"/>
  <c r="E106" i="11"/>
  <c r="I106" i="11" s="1"/>
  <c r="E105" i="11"/>
  <c r="H105" i="11" s="1"/>
  <c r="E104" i="11"/>
  <c r="I104" i="11" s="1"/>
  <c r="E103" i="11"/>
  <c r="H103" i="11" s="1"/>
  <c r="E102" i="11"/>
  <c r="I102" i="11" s="1"/>
  <c r="E101" i="11"/>
  <c r="E100" i="11"/>
  <c r="I100" i="11" s="1"/>
  <c r="E99" i="11"/>
  <c r="E98" i="11"/>
  <c r="I98" i="11" s="1"/>
  <c r="E97" i="11"/>
  <c r="H97" i="11" s="1"/>
  <c r="E96" i="11"/>
  <c r="I96" i="11" s="1"/>
  <c r="E95" i="11"/>
  <c r="H95" i="11" s="1"/>
  <c r="E94" i="11"/>
  <c r="I94" i="11" s="1"/>
  <c r="E93" i="11"/>
  <c r="H93" i="11" s="1"/>
  <c r="E92" i="11"/>
  <c r="I92" i="11" s="1"/>
  <c r="G91" i="11"/>
  <c r="D91" i="11"/>
  <c r="C91" i="11"/>
  <c r="E90" i="11"/>
  <c r="E89" i="11"/>
  <c r="I89" i="11" s="1"/>
  <c r="E88" i="11"/>
  <c r="I88" i="11" s="1"/>
  <c r="E87" i="11"/>
  <c r="I87" i="11" s="1"/>
  <c r="G86" i="11"/>
  <c r="D86" i="11"/>
  <c r="C86" i="11"/>
  <c r="E85" i="11"/>
  <c r="I85" i="11" s="1"/>
  <c r="E84" i="11"/>
  <c r="I84" i="11" s="1"/>
  <c r="E83" i="11"/>
  <c r="E82" i="11"/>
  <c r="I82" i="11" s="1"/>
  <c r="E81" i="11"/>
  <c r="I81" i="11" s="1"/>
  <c r="E80" i="11"/>
  <c r="I80" i="11" s="1"/>
  <c r="E79" i="11"/>
  <c r="E78" i="11"/>
  <c r="I78" i="11" s="1"/>
  <c r="G77" i="11"/>
  <c r="D77" i="11"/>
  <c r="D60" i="11" s="1"/>
  <c r="C77" i="11"/>
  <c r="E76" i="11"/>
  <c r="E75" i="11"/>
  <c r="I75" i="11" s="1"/>
  <c r="E74" i="11"/>
  <c r="E73" i="11"/>
  <c r="I73" i="11" s="1"/>
  <c r="E72" i="11"/>
  <c r="E71" i="11"/>
  <c r="I71" i="11" s="1"/>
  <c r="E70" i="11"/>
  <c r="E69" i="11"/>
  <c r="I69" i="11" s="1"/>
  <c r="E68" i="11"/>
  <c r="E67" i="11"/>
  <c r="I67" i="11" s="1"/>
  <c r="E66" i="11"/>
  <c r="E65" i="11"/>
  <c r="I65" i="11" s="1"/>
  <c r="E64" i="11"/>
  <c r="E63" i="11"/>
  <c r="I63" i="11" s="1"/>
  <c r="E62" i="11"/>
  <c r="E61" i="11"/>
  <c r="I61" i="11" s="1"/>
  <c r="E59" i="11"/>
  <c r="I59" i="11" s="1"/>
  <c r="E58" i="11"/>
  <c r="E57" i="11"/>
  <c r="I57" i="11" s="1"/>
  <c r="E56" i="11"/>
  <c r="H56" i="11" s="1"/>
  <c r="E55" i="11"/>
  <c r="I55" i="11" s="1"/>
  <c r="E54" i="11"/>
  <c r="H54" i="11" s="1"/>
  <c r="E53" i="11"/>
  <c r="I53" i="11" s="1"/>
  <c r="E52" i="11"/>
  <c r="H52" i="11" s="1"/>
  <c r="E51" i="11"/>
  <c r="I51" i="11" s="1"/>
  <c r="E50" i="11"/>
  <c r="H50" i="11" s="1"/>
  <c r="E49" i="11"/>
  <c r="I49" i="11" s="1"/>
  <c r="E48" i="11"/>
  <c r="H48" i="11" s="1"/>
  <c r="G47" i="11"/>
  <c r="D47" i="11"/>
  <c r="D46" i="11" s="1"/>
  <c r="C47" i="11"/>
  <c r="C46" i="11" s="1"/>
  <c r="E45" i="11"/>
  <c r="I45" i="11" s="1"/>
  <c r="E44" i="11"/>
  <c r="E43" i="11"/>
  <c r="I43" i="11" s="1"/>
  <c r="E42" i="11"/>
  <c r="I42" i="11" s="1"/>
  <c r="E41" i="11"/>
  <c r="I41" i="11" s="1"/>
  <c r="G40" i="11"/>
  <c r="D40" i="11"/>
  <c r="C40" i="11"/>
  <c r="E39" i="11"/>
  <c r="E38" i="11"/>
  <c r="I38" i="11" s="1"/>
  <c r="G37" i="11"/>
  <c r="D37" i="11"/>
  <c r="C37" i="11"/>
  <c r="E33" i="11"/>
  <c r="I33" i="11" s="1"/>
  <c r="G32" i="11"/>
  <c r="D32" i="11"/>
  <c r="C32" i="11"/>
  <c r="E30" i="11"/>
  <c r="I30" i="11" s="1"/>
  <c r="E29" i="11"/>
  <c r="E28" i="11"/>
  <c r="I28" i="11" s="1"/>
  <c r="E27" i="11"/>
  <c r="I27" i="11" s="1"/>
  <c r="E26" i="11"/>
  <c r="I26" i="11" s="1"/>
  <c r="E25" i="11"/>
  <c r="E24" i="11"/>
  <c r="I24" i="11" s="1"/>
  <c r="E23" i="11"/>
  <c r="I23" i="11" s="1"/>
  <c r="E22" i="11"/>
  <c r="I22" i="11" s="1"/>
  <c r="E21" i="11"/>
  <c r="E20" i="11"/>
  <c r="I20" i="11" s="1"/>
  <c r="E19" i="11"/>
  <c r="I19" i="11" s="1"/>
  <c r="E18" i="11"/>
  <c r="I18" i="11" s="1"/>
  <c r="E17" i="11"/>
  <c r="E16" i="11"/>
  <c r="I16" i="11" s="1"/>
  <c r="E15" i="11"/>
  <c r="I15" i="11" s="1"/>
  <c r="G14" i="11"/>
  <c r="D14" i="11"/>
  <c r="C14" i="11"/>
  <c r="E11" i="11"/>
  <c r="H11" i="11" s="1"/>
  <c r="E10" i="11"/>
  <c r="I10" i="11" s="1"/>
  <c r="E9" i="11"/>
  <c r="H9" i="11" s="1"/>
  <c r="G8" i="11"/>
  <c r="D8" i="11"/>
  <c r="C8" i="11"/>
  <c r="E340" i="12"/>
  <c r="I340" i="12" s="1"/>
  <c r="E339" i="12"/>
  <c r="E338" i="12"/>
  <c r="I338" i="12" s="1"/>
  <c r="E337" i="12"/>
  <c r="I337" i="12" s="1"/>
  <c r="E336" i="12"/>
  <c r="I336" i="12" s="1"/>
  <c r="G335" i="12"/>
  <c r="D335" i="12"/>
  <c r="C335" i="12"/>
  <c r="E334" i="12"/>
  <c r="I334" i="12" s="1"/>
  <c r="E333" i="12"/>
  <c r="I333" i="12" s="1"/>
  <c r="E332" i="12"/>
  <c r="I332" i="12" s="1"/>
  <c r="E331" i="12"/>
  <c r="I331" i="12" s="1"/>
  <c r="E330" i="12"/>
  <c r="I330" i="12" s="1"/>
  <c r="E329" i="12"/>
  <c r="H329" i="12" s="1"/>
  <c r="E328" i="12"/>
  <c r="I328" i="12" s="1"/>
  <c r="E327" i="12"/>
  <c r="I327" i="12" s="1"/>
  <c r="E326" i="12"/>
  <c r="I326" i="12" s="1"/>
  <c r="G325" i="12"/>
  <c r="D325" i="12"/>
  <c r="D317" i="12" s="1"/>
  <c r="C325" i="12"/>
  <c r="E324" i="12"/>
  <c r="E323" i="12"/>
  <c r="I323" i="12" s="1"/>
  <c r="E322" i="12"/>
  <c r="E321" i="12"/>
  <c r="I321" i="12" s="1"/>
  <c r="E320" i="12"/>
  <c r="E319" i="12"/>
  <c r="I319" i="12" s="1"/>
  <c r="E318" i="12"/>
  <c r="E316" i="12"/>
  <c r="H316" i="12" s="1"/>
  <c r="E315" i="12"/>
  <c r="I315" i="12" s="1"/>
  <c r="E314" i="12"/>
  <c r="H314" i="12" s="1"/>
  <c r="E313" i="12"/>
  <c r="I313" i="12" s="1"/>
  <c r="G312" i="12"/>
  <c r="D312" i="12"/>
  <c r="C312" i="12"/>
  <c r="E311" i="12"/>
  <c r="I311" i="12" s="1"/>
  <c r="E310" i="12"/>
  <c r="I310" i="12" s="1"/>
  <c r="E309" i="12"/>
  <c r="I309" i="12" s="1"/>
  <c r="E308" i="12"/>
  <c r="I308" i="12" s="1"/>
  <c r="G307" i="12"/>
  <c r="G301" i="12" s="1"/>
  <c r="D307" i="12"/>
  <c r="D301" i="12" s="1"/>
  <c r="C307" i="12"/>
  <c r="E306" i="12"/>
  <c r="I306" i="12" s="1"/>
  <c r="E305" i="12"/>
  <c r="I305" i="12" s="1"/>
  <c r="E304" i="12"/>
  <c r="I304" i="12" s="1"/>
  <c r="E303" i="12"/>
  <c r="I303" i="12" s="1"/>
  <c r="E302" i="12"/>
  <c r="I302" i="12" s="1"/>
  <c r="E299" i="12"/>
  <c r="E298" i="12"/>
  <c r="I298" i="12" s="1"/>
  <c r="G297" i="12"/>
  <c r="D297" i="12"/>
  <c r="C297" i="12"/>
  <c r="E296" i="12"/>
  <c r="H296" i="12" s="1"/>
  <c r="E295" i="12"/>
  <c r="I295" i="12" s="1"/>
  <c r="E294" i="12"/>
  <c r="H294" i="12" s="1"/>
  <c r="E293" i="12"/>
  <c r="I293" i="12" s="1"/>
  <c r="E292" i="12"/>
  <c r="H292" i="12" s="1"/>
  <c r="E291" i="12"/>
  <c r="I291" i="12" s="1"/>
  <c r="E290" i="12"/>
  <c r="E289" i="12"/>
  <c r="I289" i="12" s="1"/>
  <c r="E288" i="12"/>
  <c r="H288" i="12" s="1"/>
  <c r="E287" i="12"/>
  <c r="I287" i="12" s="1"/>
  <c r="E286" i="12"/>
  <c r="E285" i="12"/>
  <c r="I285" i="12" s="1"/>
  <c r="E284" i="12"/>
  <c r="H284" i="12" s="1"/>
  <c r="E283" i="12"/>
  <c r="I283" i="12" s="1"/>
  <c r="E282" i="12"/>
  <c r="I282" i="12" s="1"/>
  <c r="E281" i="12"/>
  <c r="I281" i="12" s="1"/>
  <c r="E280" i="12"/>
  <c r="G279" i="12"/>
  <c r="D279" i="12"/>
  <c r="C279" i="12"/>
  <c r="E278" i="12"/>
  <c r="I278" i="12" s="1"/>
  <c r="E277" i="12"/>
  <c r="I277" i="12" s="1"/>
  <c r="E276" i="12"/>
  <c r="I276" i="12" s="1"/>
  <c r="E275" i="12"/>
  <c r="E274" i="12"/>
  <c r="I274" i="12" s="1"/>
  <c r="E273" i="12"/>
  <c r="G272" i="12"/>
  <c r="D272" i="12"/>
  <c r="D271" i="12" s="1"/>
  <c r="C272" i="12"/>
  <c r="E270" i="12"/>
  <c r="H270" i="12" s="1"/>
  <c r="G269" i="12"/>
  <c r="D269" i="12"/>
  <c r="C269" i="12"/>
  <c r="E268" i="12"/>
  <c r="I268" i="12" s="1"/>
  <c r="E267" i="12"/>
  <c r="I267" i="12" s="1"/>
  <c r="E266" i="12"/>
  <c r="I266" i="12" s="1"/>
  <c r="G265" i="12"/>
  <c r="G263" i="12" s="1"/>
  <c r="D265" i="12"/>
  <c r="D263" i="12" s="1"/>
  <c r="C265" i="12"/>
  <c r="C263" i="12" s="1"/>
  <c r="E264" i="12"/>
  <c r="I264" i="12" s="1"/>
  <c r="E261" i="12"/>
  <c r="I261" i="12" s="1"/>
  <c r="E260" i="12"/>
  <c r="I260" i="12" s="1"/>
  <c r="E259" i="12"/>
  <c r="E258" i="12"/>
  <c r="I258" i="12" s="1"/>
  <c r="E257" i="12"/>
  <c r="I257" i="12" s="1"/>
  <c r="E256" i="12"/>
  <c r="I256" i="12" s="1"/>
  <c r="E255" i="12"/>
  <c r="G254" i="12"/>
  <c r="D254" i="12"/>
  <c r="C254" i="12"/>
  <c r="E253" i="12"/>
  <c r="I253" i="12" s="1"/>
  <c r="E252" i="12"/>
  <c r="E251" i="12"/>
  <c r="I251" i="12" s="1"/>
  <c r="G250" i="12"/>
  <c r="G248" i="12" s="1"/>
  <c r="D250" i="12"/>
  <c r="D248" i="12" s="1"/>
  <c r="C250" i="12"/>
  <c r="C248" i="12" s="1"/>
  <c r="E249" i="12"/>
  <c r="H249" i="12" s="1"/>
  <c r="E247" i="12"/>
  <c r="I247" i="12" s="1"/>
  <c r="E246" i="12"/>
  <c r="G245" i="12"/>
  <c r="D245" i="12"/>
  <c r="C245" i="12"/>
  <c r="E244" i="12"/>
  <c r="H244" i="12" s="1"/>
  <c r="E243" i="12"/>
  <c r="I243" i="12" s="1"/>
  <c r="E242" i="12"/>
  <c r="I242" i="12" s="1"/>
  <c r="E241" i="12"/>
  <c r="I241" i="12" s="1"/>
  <c r="G240" i="12"/>
  <c r="D240" i="12"/>
  <c r="C240" i="12"/>
  <c r="E239" i="12"/>
  <c r="I239" i="12" s="1"/>
  <c r="E238" i="12"/>
  <c r="I238" i="12" s="1"/>
  <c r="E237" i="12"/>
  <c r="I237" i="12" s="1"/>
  <c r="E236" i="12"/>
  <c r="I236" i="12" s="1"/>
  <c r="E235" i="12"/>
  <c r="I235" i="12" s="1"/>
  <c r="E234" i="12"/>
  <c r="I234" i="12" s="1"/>
  <c r="E233" i="12"/>
  <c r="I233" i="12" s="1"/>
  <c r="E232" i="12"/>
  <c r="I232" i="12" s="1"/>
  <c r="E231" i="12"/>
  <c r="I231" i="12" s="1"/>
  <c r="G230" i="12"/>
  <c r="G229" i="12" s="1"/>
  <c r="D230" i="12"/>
  <c r="C230" i="12"/>
  <c r="C229" i="12" s="1"/>
  <c r="E228" i="12"/>
  <c r="I228" i="12" s="1"/>
  <c r="G227" i="12"/>
  <c r="D227" i="12"/>
  <c r="C227" i="12"/>
  <c r="E226" i="12"/>
  <c r="I226" i="12" s="1"/>
  <c r="E225" i="12"/>
  <c r="H225" i="12" s="1"/>
  <c r="E224" i="12"/>
  <c r="I224" i="12" s="1"/>
  <c r="E223" i="12"/>
  <c r="I223" i="12" s="1"/>
  <c r="E222" i="12"/>
  <c r="I222" i="12" s="1"/>
  <c r="G221" i="12"/>
  <c r="D221" i="12"/>
  <c r="C221" i="12"/>
  <c r="E217" i="12"/>
  <c r="I217" i="12" s="1"/>
  <c r="E216" i="12"/>
  <c r="E215" i="12"/>
  <c r="G214" i="12"/>
  <c r="D214" i="12"/>
  <c r="C214" i="12"/>
  <c r="E213" i="12"/>
  <c r="I213" i="12" s="1"/>
  <c r="E212" i="12"/>
  <c r="I212" i="12" s="1"/>
  <c r="E211" i="12"/>
  <c r="I211" i="12" s="1"/>
  <c r="E210" i="12"/>
  <c r="I210" i="12" s="1"/>
  <c r="E209" i="12"/>
  <c r="H209" i="12" s="1"/>
  <c r="E208" i="12"/>
  <c r="I208" i="12" s="1"/>
  <c r="G207" i="12"/>
  <c r="D207" i="12"/>
  <c r="C207" i="12"/>
  <c r="E206" i="12"/>
  <c r="I206" i="12" s="1"/>
  <c r="E205" i="12"/>
  <c r="I205" i="12" s="1"/>
  <c r="G204" i="12"/>
  <c r="D204" i="12"/>
  <c r="C204" i="12"/>
  <c r="E203" i="12"/>
  <c r="E202" i="12"/>
  <c r="I202" i="12" s="1"/>
  <c r="E201" i="12"/>
  <c r="E200" i="12"/>
  <c r="I200" i="12" s="1"/>
  <c r="G199" i="12"/>
  <c r="D199" i="12"/>
  <c r="C199" i="12"/>
  <c r="E198" i="12"/>
  <c r="E197" i="12"/>
  <c r="H197" i="12" s="1"/>
  <c r="G196" i="12"/>
  <c r="D196" i="12"/>
  <c r="C196" i="12"/>
  <c r="E195" i="12"/>
  <c r="I195" i="12" s="1"/>
  <c r="E194" i="12"/>
  <c r="H194" i="12" s="1"/>
  <c r="G193" i="12"/>
  <c r="D193" i="12"/>
  <c r="C193" i="12"/>
  <c r="E192" i="12"/>
  <c r="I192" i="12" s="1"/>
  <c r="E191" i="12"/>
  <c r="I191" i="12" s="1"/>
  <c r="E190" i="12"/>
  <c r="I190" i="12" s="1"/>
  <c r="G189" i="12"/>
  <c r="D189" i="12"/>
  <c r="C189" i="12"/>
  <c r="E188" i="12"/>
  <c r="E187" i="12"/>
  <c r="I187" i="12" s="1"/>
  <c r="G186" i="12"/>
  <c r="D186" i="12"/>
  <c r="C186" i="12"/>
  <c r="E185" i="12"/>
  <c r="E184" i="12"/>
  <c r="H184" i="12" s="1"/>
  <c r="E183" i="12"/>
  <c r="G182" i="12"/>
  <c r="D182" i="12"/>
  <c r="C182" i="12"/>
  <c r="E181" i="12"/>
  <c r="H181" i="12" s="1"/>
  <c r="E180" i="12"/>
  <c r="I180" i="12" s="1"/>
  <c r="E179" i="12"/>
  <c r="I179" i="12" s="1"/>
  <c r="E178" i="12"/>
  <c r="I178" i="12" s="1"/>
  <c r="E177" i="12"/>
  <c r="H177" i="12" s="1"/>
  <c r="E176" i="12"/>
  <c r="I176" i="12" s="1"/>
  <c r="E175" i="12"/>
  <c r="H175" i="12" s="1"/>
  <c r="E174" i="12"/>
  <c r="I174" i="12" s="1"/>
  <c r="E173" i="12"/>
  <c r="H173" i="12" s="1"/>
  <c r="E171" i="12"/>
  <c r="I171" i="12" s="1"/>
  <c r="E170" i="12"/>
  <c r="H170" i="12" s="1"/>
  <c r="E169" i="12"/>
  <c r="I169" i="12" s="1"/>
  <c r="E168" i="12"/>
  <c r="I168" i="12" s="1"/>
  <c r="E167" i="12"/>
  <c r="I167" i="12" s="1"/>
  <c r="E166" i="12"/>
  <c r="I166" i="12" s="1"/>
  <c r="E165" i="12"/>
  <c r="I165" i="12" s="1"/>
  <c r="G164" i="12"/>
  <c r="D164" i="12"/>
  <c r="C164" i="12"/>
  <c r="G163" i="12"/>
  <c r="D163" i="12"/>
  <c r="C163" i="12"/>
  <c r="E162" i="12"/>
  <c r="E161" i="12"/>
  <c r="H161" i="12" s="1"/>
  <c r="E160" i="12"/>
  <c r="E159" i="12"/>
  <c r="H159" i="12" s="1"/>
  <c r="E158" i="12"/>
  <c r="E157" i="12"/>
  <c r="H157" i="12" s="1"/>
  <c r="E156" i="12"/>
  <c r="E155" i="12"/>
  <c r="H155" i="12" s="1"/>
  <c r="G154" i="12"/>
  <c r="D154" i="12"/>
  <c r="C154" i="12"/>
  <c r="G153" i="12"/>
  <c r="D153" i="12"/>
  <c r="C153" i="12"/>
  <c r="E152" i="12"/>
  <c r="I152" i="12" s="1"/>
  <c r="E151" i="12"/>
  <c r="I151" i="12" s="1"/>
  <c r="E150" i="12"/>
  <c r="I150" i="12" s="1"/>
  <c r="E149" i="12"/>
  <c r="I149" i="12" s="1"/>
  <c r="G148" i="12"/>
  <c r="D148" i="12"/>
  <c r="C148" i="12"/>
  <c r="E147" i="12"/>
  <c r="I147" i="12" s="1"/>
  <c r="E146" i="12"/>
  <c r="E145" i="12"/>
  <c r="I145" i="12" s="1"/>
  <c r="E144" i="12"/>
  <c r="E143" i="12"/>
  <c r="I143" i="12" s="1"/>
  <c r="E142" i="12"/>
  <c r="E141" i="12"/>
  <c r="I141" i="12" s="1"/>
  <c r="E140" i="12"/>
  <c r="G139" i="12"/>
  <c r="G135" i="12" s="1"/>
  <c r="D139" i="12"/>
  <c r="D135" i="12" s="1"/>
  <c r="C139" i="12"/>
  <c r="E138" i="12"/>
  <c r="H138" i="12" s="1"/>
  <c r="E137" i="12"/>
  <c r="E136" i="12"/>
  <c r="H136" i="12" s="1"/>
  <c r="E134" i="12"/>
  <c r="E133" i="12"/>
  <c r="I133" i="12" s="1"/>
  <c r="E132" i="12"/>
  <c r="E131" i="12"/>
  <c r="H131" i="12" s="1"/>
  <c r="E130" i="12"/>
  <c r="E129" i="12"/>
  <c r="I129" i="12" s="1"/>
  <c r="E128" i="12"/>
  <c r="G127" i="12"/>
  <c r="D127" i="12"/>
  <c r="C127" i="12"/>
  <c r="E126" i="12"/>
  <c r="I126" i="12" s="1"/>
  <c r="E125" i="12"/>
  <c r="I125" i="12" s="1"/>
  <c r="G124" i="12"/>
  <c r="D124" i="12"/>
  <c r="C124" i="12"/>
  <c r="E123" i="12"/>
  <c r="I123" i="12" s="1"/>
  <c r="E122" i="12"/>
  <c r="I122" i="12" s="1"/>
  <c r="E121" i="12"/>
  <c r="I121" i="12" s="1"/>
  <c r="E120" i="12"/>
  <c r="I120" i="12" s="1"/>
  <c r="E119" i="12"/>
  <c r="I119" i="12" s="1"/>
  <c r="E118" i="12"/>
  <c r="I118" i="12" s="1"/>
  <c r="E117" i="12"/>
  <c r="I117" i="12" s="1"/>
  <c r="E116" i="12"/>
  <c r="I116" i="12" s="1"/>
  <c r="G115" i="12"/>
  <c r="D115" i="12"/>
  <c r="C115" i="12"/>
  <c r="E114" i="12"/>
  <c r="E113" i="12"/>
  <c r="H113" i="12" s="1"/>
  <c r="E110" i="12"/>
  <c r="H110" i="12" s="1"/>
  <c r="E109" i="12"/>
  <c r="E108" i="12"/>
  <c r="G107" i="12"/>
  <c r="D107" i="12"/>
  <c r="C107" i="12"/>
  <c r="E106" i="12"/>
  <c r="I106" i="12" s="1"/>
  <c r="E105" i="12"/>
  <c r="I105" i="12" s="1"/>
  <c r="E104" i="12"/>
  <c r="E103" i="12"/>
  <c r="I103" i="12" s="1"/>
  <c r="E102" i="12"/>
  <c r="I102" i="12" s="1"/>
  <c r="E101" i="12"/>
  <c r="I101" i="12" s="1"/>
  <c r="E100" i="12"/>
  <c r="E99" i="12"/>
  <c r="I99" i="12" s="1"/>
  <c r="E98" i="12"/>
  <c r="I98" i="12" s="1"/>
  <c r="E97" i="12"/>
  <c r="I97" i="12" s="1"/>
  <c r="E96" i="12"/>
  <c r="E95" i="12"/>
  <c r="I95" i="12" s="1"/>
  <c r="E94" i="12"/>
  <c r="I94" i="12" s="1"/>
  <c r="E93" i="12"/>
  <c r="I93" i="12" s="1"/>
  <c r="E92" i="12"/>
  <c r="G91" i="12"/>
  <c r="D91" i="12"/>
  <c r="C91" i="12"/>
  <c r="E90" i="12"/>
  <c r="E89" i="12"/>
  <c r="E88" i="12"/>
  <c r="H88" i="12" s="1"/>
  <c r="E87" i="12"/>
  <c r="G86" i="12"/>
  <c r="D86" i="12"/>
  <c r="C86" i="12"/>
  <c r="E85" i="12"/>
  <c r="E84" i="12"/>
  <c r="E83" i="12"/>
  <c r="I83" i="12" s="1"/>
  <c r="E82" i="12"/>
  <c r="E81" i="12"/>
  <c r="E80" i="12"/>
  <c r="E79" i="12"/>
  <c r="I79" i="12" s="1"/>
  <c r="E78" i="12"/>
  <c r="G77" i="12"/>
  <c r="G60" i="12" s="1"/>
  <c r="D77" i="12"/>
  <c r="C77" i="12"/>
  <c r="C60" i="12" s="1"/>
  <c r="E76" i="12"/>
  <c r="I76" i="12" s="1"/>
  <c r="E75" i="12"/>
  <c r="I75" i="12" s="1"/>
  <c r="E74" i="12"/>
  <c r="I74" i="12" s="1"/>
  <c r="E73" i="12"/>
  <c r="I73" i="12" s="1"/>
  <c r="E72" i="12"/>
  <c r="I72" i="12" s="1"/>
  <c r="E71" i="12"/>
  <c r="H71" i="12" s="1"/>
  <c r="E70" i="12"/>
  <c r="E69" i="12"/>
  <c r="I69" i="12" s="1"/>
  <c r="E68" i="12"/>
  <c r="H68" i="12" s="1"/>
  <c r="E67" i="12"/>
  <c r="I67" i="12" s="1"/>
  <c r="E66" i="12"/>
  <c r="E65" i="12"/>
  <c r="I65" i="12" s="1"/>
  <c r="E64" i="12"/>
  <c r="I64" i="12" s="1"/>
  <c r="E63" i="12"/>
  <c r="I63" i="12" s="1"/>
  <c r="E62" i="12"/>
  <c r="I62" i="12" s="1"/>
  <c r="E61" i="12"/>
  <c r="I61" i="12" s="1"/>
  <c r="E59" i="12"/>
  <c r="I59" i="12" s="1"/>
  <c r="E58" i="12"/>
  <c r="I58" i="12" s="1"/>
  <c r="E57" i="12"/>
  <c r="I57" i="12" s="1"/>
  <c r="E56" i="12"/>
  <c r="I56" i="12" s="1"/>
  <c r="E55" i="12"/>
  <c r="E54" i="12"/>
  <c r="I54" i="12" s="1"/>
  <c r="E53" i="12"/>
  <c r="E52" i="12"/>
  <c r="I52" i="12" s="1"/>
  <c r="E51" i="12"/>
  <c r="I51" i="12" s="1"/>
  <c r="E50" i="12"/>
  <c r="I50" i="12" s="1"/>
  <c r="E49" i="12"/>
  <c r="I49" i="12" s="1"/>
  <c r="E48" i="12"/>
  <c r="I48" i="12" s="1"/>
  <c r="G47" i="12"/>
  <c r="G46" i="12" s="1"/>
  <c r="D47" i="12"/>
  <c r="D46" i="12" s="1"/>
  <c r="C47" i="12"/>
  <c r="E45" i="12"/>
  <c r="E44" i="12"/>
  <c r="E43" i="12"/>
  <c r="E42" i="12"/>
  <c r="I42" i="12" s="1"/>
  <c r="E41" i="12"/>
  <c r="G40" i="12"/>
  <c r="D40" i="12"/>
  <c r="C40" i="12"/>
  <c r="E39" i="12"/>
  <c r="I39" i="12" s="1"/>
  <c r="E38" i="12"/>
  <c r="G37" i="12"/>
  <c r="D37" i="12"/>
  <c r="C37" i="12"/>
  <c r="E33" i="12"/>
  <c r="G32" i="12"/>
  <c r="D32" i="12"/>
  <c r="C32" i="12"/>
  <c r="E30" i="12"/>
  <c r="E29" i="12"/>
  <c r="E28" i="12"/>
  <c r="E27" i="12"/>
  <c r="E26" i="12"/>
  <c r="E25" i="12"/>
  <c r="H25" i="12" s="1"/>
  <c r="E24" i="12"/>
  <c r="E23" i="12"/>
  <c r="H23" i="12" s="1"/>
  <c r="E22" i="12"/>
  <c r="E21" i="12"/>
  <c r="H21" i="12" s="1"/>
  <c r="E20" i="12"/>
  <c r="E19" i="12"/>
  <c r="H19" i="12" s="1"/>
  <c r="E18" i="12"/>
  <c r="E17" i="12"/>
  <c r="H17" i="12" s="1"/>
  <c r="E16" i="12"/>
  <c r="E15" i="12"/>
  <c r="H15" i="12" s="1"/>
  <c r="G14" i="12"/>
  <c r="D14" i="12"/>
  <c r="C14" i="12"/>
  <c r="E11" i="12"/>
  <c r="I11" i="12" s="1"/>
  <c r="E10" i="12"/>
  <c r="I10" i="12" s="1"/>
  <c r="E9" i="12"/>
  <c r="I9" i="12" s="1"/>
  <c r="G8" i="12"/>
  <c r="D8" i="12"/>
  <c r="C8" i="12"/>
  <c r="E340" i="13"/>
  <c r="I340" i="13" s="1"/>
  <c r="E339" i="13"/>
  <c r="E338" i="13"/>
  <c r="H338" i="13" s="1"/>
  <c r="E337" i="13"/>
  <c r="E336" i="13"/>
  <c r="H336" i="13" s="1"/>
  <c r="G335" i="13"/>
  <c r="D335" i="13"/>
  <c r="C335" i="13"/>
  <c r="E334" i="13"/>
  <c r="E333" i="13"/>
  <c r="I333" i="13" s="1"/>
  <c r="E332" i="13"/>
  <c r="E331" i="13"/>
  <c r="I331" i="13" s="1"/>
  <c r="E330" i="13"/>
  <c r="E329" i="13"/>
  <c r="I329" i="13" s="1"/>
  <c r="E328" i="13"/>
  <c r="E327" i="13"/>
  <c r="I327" i="13" s="1"/>
  <c r="E326" i="13"/>
  <c r="G325" i="13"/>
  <c r="G317" i="13" s="1"/>
  <c r="D325" i="13"/>
  <c r="D317" i="13" s="1"/>
  <c r="C325" i="13"/>
  <c r="C317" i="13" s="1"/>
  <c r="E324" i="13"/>
  <c r="H324" i="13" s="1"/>
  <c r="E323" i="13"/>
  <c r="I323" i="13" s="1"/>
  <c r="E322" i="13"/>
  <c r="E321" i="13"/>
  <c r="I321" i="13" s="1"/>
  <c r="E320" i="13"/>
  <c r="H320" i="13" s="1"/>
  <c r="E319" i="13"/>
  <c r="I319" i="13" s="1"/>
  <c r="E318" i="13"/>
  <c r="I318" i="13" s="1"/>
  <c r="E316" i="13"/>
  <c r="I316" i="13" s="1"/>
  <c r="E315" i="13"/>
  <c r="I315" i="13" s="1"/>
  <c r="E314" i="13"/>
  <c r="I314" i="13" s="1"/>
  <c r="E313" i="13"/>
  <c r="G312" i="13"/>
  <c r="D312" i="13"/>
  <c r="C312" i="13"/>
  <c r="E311" i="13"/>
  <c r="H311" i="13" s="1"/>
  <c r="E310" i="13"/>
  <c r="E309" i="13"/>
  <c r="H309" i="13" s="1"/>
  <c r="E308" i="13"/>
  <c r="G307" i="13"/>
  <c r="G301" i="13" s="1"/>
  <c r="D307" i="13"/>
  <c r="D301" i="13" s="1"/>
  <c r="C307" i="13"/>
  <c r="E306" i="13"/>
  <c r="H306" i="13" s="1"/>
  <c r="E305" i="13"/>
  <c r="E304" i="13"/>
  <c r="I304" i="13" s="1"/>
  <c r="E303" i="13"/>
  <c r="E302" i="13"/>
  <c r="I302" i="13" s="1"/>
  <c r="E299" i="13"/>
  <c r="I299" i="13" s="1"/>
  <c r="E298" i="13"/>
  <c r="I298" i="13" s="1"/>
  <c r="G297" i="13"/>
  <c r="D297" i="13"/>
  <c r="C297" i="13"/>
  <c r="E296" i="13"/>
  <c r="H296" i="13" s="1"/>
  <c r="E295" i="13"/>
  <c r="E294" i="13"/>
  <c r="H294" i="13" s="1"/>
  <c r="E293" i="13"/>
  <c r="E292" i="13"/>
  <c r="E291" i="13"/>
  <c r="E290" i="13"/>
  <c r="H290" i="13" s="1"/>
  <c r="E289" i="13"/>
  <c r="E288" i="13"/>
  <c r="E287" i="13"/>
  <c r="E286" i="13"/>
  <c r="H286" i="13" s="1"/>
  <c r="E285" i="13"/>
  <c r="E284" i="13"/>
  <c r="E283" i="13"/>
  <c r="E282" i="13"/>
  <c r="H282" i="13" s="1"/>
  <c r="E281" i="13"/>
  <c r="E280" i="13"/>
  <c r="H280" i="13" s="1"/>
  <c r="G279" i="13"/>
  <c r="D279" i="13"/>
  <c r="C279" i="13"/>
  <c r="E278" i="13"/>
  <c r="E277" i="13"/>
  <c r="H277" i="13" s="1"/>
  <c r="E276" i="13"/>
  <c r="E275" i="13"/>
  <c r="E274" i="13"/>
  <c r="E273" i="13"/>
  <c r="G272" i="13"/>
  <c r="G271" i="13" s="1"/>
  <c r="D272" i="13"/>
  <c r="D271" i="13" s="1"/>
  <c r="C272" i="13"/>
  <c r="C271" i="13" s="1"/>
  <c r="E270" i="13"/>
  <c r="I270" i="13" s="1"/>
  <c r="G269" i="13"/>
  <c r="D269" i="13"/>
  <c r="C269" i="13"/>
  <c r="E268" i="13"/>
  <c r="E267" i="13"/>
  <c r="E266" i="13"/>
  <c r="G265" i="13"/>
  <c r="G263" i="13" s="1"/>
  <c r="D265" i="13"/>
  <c r="D263" i="13" s="1"/>
  <c r="C265" i="13"/>
  <c r="E264" i="13"/>
  <c r="H264" i="13" s="1"/>
  <c r="E261" i="13"/>
  <c r="I261" i="13" s="1"/>
  <c r="E260" i="13"/>
  <c r="I260" i="13" s="1"/>
  <c r="E259" i="13"/>
  <c r="I259" i="13" s="1"/>
  <c r="E258" i="13"/>
  <c r="I258" i="13" s="1"/>
  <c r="E257" i="13"/>
  <c r="I257" i="13" s="1"/>
  <c r="E256" i="13"/>
  <c r="I256" i="13" s="1"/>
  <c r="E255" i="13"/>
  <c r="I255" i="13" s="1"/>
  <c r="G254" i="13"/>
  <c r="D254" i="13"/>
  <c r="C254" i="13"/>
  <c r="E253" i="13"/>
  <c r="E252" i="13"/>
  <c r="E251" i="13"/>
  <c r="G250" i="13"/>
  <c r="G248" i="13" s="1"/>
  <c r="D250" i="13"/>
  <c r="D248" i="13" s="1"/>
  <c r="C250" i="13"/>
  <c r="E249" i="13"/>
  <c r="I249" i="13" s="1"/>
  <c r="E247" i="13"/>
  <c r="I247" i="13" s="1"/>
  <c r="E246" i="13"/>
  <c r="I246" i="13" s="1"/>
  <c r="G245" i="13"/>
  <c r="D245" i="13"/>
  <c r="C245" i="13"/>
  <c r="E244" i="13"/>
  <c r="I244" i="13" s="1"/>
  <c r="E243" i="13"/>
  <c r="I243" i="13" s="1"/>
  <c r="E242" i="13"/>
  <c r="I242" i="13" s="1"/>
  <c r="E241" i="13"/>
  <c r="G240" i="13"/>
  <c r="D240" i="13"/>
  <c r="C240" i="13"/>
  <c r="E239" i="13"/>
  <c r="H239" i="13" s="1"/>
  <c r="E238" i="13"/>
  <c r="E237" i="13"/>
  <c r="E236" i="13"/>
  <c r="E235" i="13"/>
  <c r="H235" i="13" s="1"/>
  <c r="E234" i="13"/>
  <c r="E233" i="13"/>
  <c r="E232" i="13"/>
  <c r="E231" i="13"/>
  <c r="H231" i="13" s="1"/>
  <c r="G230" i="13"/>
  <c r="D230" i="13"/>
  <c r="D229" i="13" s="1"/>
  <c r="C230" i="13"/>
  <c r="C229" i="13" s="1"/>
  <c r="E228" i="13"/>
  <c r="I228" i="13" s="1"/>
  <c r="G227" i="13"/>
  <c r="D227" i="13"/>
  <c r="C227" i="13"/>
  <c r="E226" i="13"/>
  <c r="I226" i="13" s="1"/>
  <c r="E225" i="13"/>
  <c r="E224" i="13"/>
  <c r="I224" i="13" s="1"/>
  <c r="E223" i="13"/>
  <c r="E222" i="13"/>
  <c r="G221" i="13"/>
  <c r="D221" i="13"/>
  <c r="C221" i="13"/>
  <c r="E217" i="13"/>
  <c r="H217" i="13" s="1"/>
  <c r="E216" i="13"/>
  <c r="I216" i="13" s="1"/>
  <c r="E215" i="13"/>
  <c r="I215" i="13" s="1"/>
  <c r="G214" i="13"/>
  <c r="D214" i="13"/>
  <c r="C214" i="13"/>
  <c r="E213" i="13"/>
  <c r="I213" i="13" s="1"/>
  <c r="E212" i="13"/>
  <c r="I212" i="13" s="1"/>
  <c r="E211" i="13"/>
  <c r="I211" i="13" s="1"/>
  <c r="E210" i="13"/>
  <c r="I210" i="13" s="1"/>
  <c r="E209" i="13"/>
  <c r="I209" i="13" s="1"/>
  <c r="E208" i="13"/>
  <c r="I208" i="13" s="1"/>
  <c r="G207" i="13"/>
  <c r="D207" i="13"/>
  <c r="C207" i="13"/>
  <c r="E206" i="13"/>
  <c r="I206" i="13" s="1"/>
  <c r="E205" i="13"/>
  <c r="G204" i="13"/>
  <c r="D204" i="13"/>
  <c r="C204" i="13"/>
  <c r="E203" i="13"/>
  <c r="H203" i="13" s="1"/>
  <c r="E202" i="13"/>
  <c r="E201" i="13"/>
  <c r="H201" i="13" s="1"/>
  <c r="E200" i="13"/>
  <c r="G199" i="13"/>
  <c r="D199" i="13"/>
  <c r="C199" i="13"/>
  <c r="E198" i="13"/>
  <c r="I198" i="13" s="1"/>
  <c r="E197" i="13"/>
  <c r="H197" i="13" s="1"/>
  <c r="G196" i="13"/>
  <c r="D196" i="13"/>
  <c r="C196" i="13"/>
  <c r="E195" i="13"/>
  <c r="I195" i="13" s="1"/>
  <c r="E194" i="13"/>
  <c r="I194" i="13" s="1"/>
  <c r="G193" i="13"/>
  <c r="D193" i="13"/>
  <c r="C193" i="13"/>
  <c r="E192" i="13"/>
  <c r="E191" i="13"/>
  <c r="H191" i="13" s="1"/>
  <c r="E190" i="13"/>
  <c r="G189" i="13"/>
  <c r="D189" i="13"/>
  <c r="C189" i="13"/>
  <c r="E188" i="13"/>
  <c r="H188" i="13" s="1"/>
  <c r="E187" i="13"/>
  <c r="G186" i="13"/>
  <c r="D186" i="13"/>
  <c r="C186" i="13"/>
  <c r="E185" i="13"/>
  <c r="I185" i="13" s="1"/>
  <c r="E184" i="13"/>
  <c r="H184" i="13" s="1"/>
  <c r="E183" i="13"/>
  <c r="I183" i="13" s="1"/>
  <c r="G182" i="13"/>
  <c r="D182" i="13"/>
  <c r="C182" i="13"/>
  <c r="E181" i="13"/>
  <c r="I181" i="13" s="1"/>
  <c r="E180" i="13"/>
  <c r="I180" i="13" s="1"/>
  <c r="E179" i="13"/>
  <c r="I179" i="13" s="1"/>
  <c r="E178" i="13"/>
  <c r="I178" i="13" s="1"/>
  <c r="E177" i="13"/>
  <c r="I177" i="13" s="1"/>
  <c r="E176" i="13"/>
  <c r="I176" i="13" s="1"/>
  <c r="E175" i="13"/>
  <c r="H175" i="13" s="1"/>
  <c r="E174" i="13"/>
  <c r="I174" i="13" s="1"/>
  <c r="E173" i="13"/>
  <c r="I173" i="13" s="1"/>
  <c r="E171" i="13"/>
  <c r="E170" i="13"/>
  <c r="I170" i="13" s="1"/>
  <c r="E169" i="13"/>
  <c r="E168" i="13"/>
  <c r="I168" i="13" s="1"/>
  <c r="E167" i="13"/>
  <c r="E166" i="13"/>
  <c r="I166" i="13" s="1"/>
  <c r="E165" i="13"/>
  <c r="G164" i="13"/>
  <c r="D164" i="13"/>
  <c r="C164" i="13"/>
  <c r="G163" i="13"/>
  <c r="D163" i="13"/>
  <c r="C163" i="13"/>
  <c r="E162" i="13"/>
  <c r="I162" i="13" s="1"/>
  <c r="E161" i="13"/>
  <c r="H161" i="13" s="1"/>
  <c r="E160" i="13"/>
  <c r="I160" i="13" s="1"/>
  <c r="E159" i="13"/>
  <c r="H159" i="13" s="1"/>
  <c r="E158" i="13"/>
  <c r="I158" i="13" s="1"/>
  <c r="E157" i="13"/>
  <c r="H157" i="13" s="1"/>
  <c r="E156" i="13"/>
  <c r="I156" i="13" s="1"/>
  <c r="E155" i="13"/>
  <c r="H155" i="13" s="1"/>
  <c r="G154" i="13"/>
  <c r="D154" i="13"/>
  <c r="C154" i="13"/>
  <c r="G153" i="13"/>
  <c r="D153" i="13"/>
  <c r="C153" i="13"/>
  <c r="E152" i="13"/>
  <c r="E151" i="13"/>
  <c r="H151" i="13" s="1"/>
  <c r="E150" i="13"/>
  <c r="E149" i="13"/>
  <c r="I149" i="13" s="1"/>
  <c r="G148" i="13"/>
  <c r="D148" i="13"/>
  <c r="C148" i="13"/>
  <c r="E147" i="13"/>
  <c r="E146" i="13"/>
  <c r="H146" i="13" s="1"/>
  <c r="E145" i="13"/>
  <c r="E144" i="13"/>
  <c r="H144" i="13" s="1"/>
  <c r="E143" i="13"/>
  <c r="E142" i="13"/>
  <c r="H142" i="13" s="1"/>
  <c r="E141" i="13"/>
  <c r="E140" i="13"/>
  <c r="H140" i="13" s="1"/>
  <c r="G139" i="13"/>
  <c r="G135" i="13" s="1"/>
  <c r="D139" i="13"/>
  <c r="D135" i="13" s="1"/>
  <c r="C139" i="13"/>
  <c r="C135" i="13" s="1"/>
  <c r="E138" i="13"/>
  <c r="H138" i="13" s="1"/>
  <c r="E137" i="13"/>
  <c r="H137" i="13" s="1"/>
  <c r="E136" i="13"/>
  <c r="H136" i="13" s="1"/>
  <c r="E134" i="13"/>
  <c r="I134" i="13" s="1"/>
  <c r="E133" i="13"/>
  <c r="E132" i="13"/>
  <c r="I132" i="13" s="1"/>
  <c r="E131" i="13"/>
  <c r="I131" i="13" s="1"/>
  <c r="E130" i="13"/>
  <c r="I130" i="13" s="1"/>
  <c r="E129" i="13"/>
  <c r="I129" i="13" s="1"/>
  <c r="E128" i="13"/>
  <c r="I128" i="13" s="1"/>
  <c r="G127" i="13"/>
  <c r="D127" i="13"/>
  <c r="C127" i="13"/>
  <c r="E126" i="13"/>
  <c r="H126" i="13" s="1"/>
  <c r="E125" i="13"/>
  <c r="G124" i="13"/>
  <c r="D124" i="13"/>
  <c r="C124" i="13"/>
  <c r="E123" i="13"/>
  <c r="H123" i="13" s="1"/>
  <c r="E122" i="13"/>
  <c r="E121" i="13"/>
  <c r="H121" i="13" s="1"/>
  <c r="E120" i="13"/>
  <c r="E119" i="13"/>
  <c r="H119" i="13" s="1"/>
  <c r="E118" i="13"/>
  <c r="E117" i="13"/>
  <c r="H117" i="13" s="1"/>
  <c r="E116" i="13"/>
  <c r="G115" i="13"/>
  <c r="D115" i="13"/>
  <c r="C115" i="13"/>
  <c r="E114" i="13"/>
  <c r="I114" i="13" s="1"/>
  <c r="E113" i="13"/>
  <c r="H113" i="13" s="1"/>
  <c r="E110" i="13"/>
  <c r="E109" i="13"/>
  <c r="I109" i="13" s="1"/>
  <c r="E108" i="13"/>
  <c r="G107" i="13"/>
  <c r="D107" i="13"/>
  <c r="C107" i="13"/>
  <c r="E106" i="13"/>
  <c r="H106" i="13" s="1"/>
  <c r="E105" i="13"/>
  <c r="E104" i="13"/>
  <c r="H104" i="13" s="1"/>
  <c r="E103" i="13"/>
  <c r="E102" i="13"/>
  <c r="H102" i="13" s="1"/>
  <c r="E101" i="13"/>
  <c r="E100" i="13"/>
  <c r="E99" i="13"/>
  <c r="E98" i="13"/>
  <c r="E97" i="13"/>
  <c r="E96" i="13"/>
  <c r="H96" i="13" s="1"/>
  <c r="E95" i="13"/>
  <c r="E94" i="13"/>
  <c r="H94" i="13" s="1"/>
  <c r="E93" i="13"/>
  <c r="E92" i="13"/>
  <c r="H92" i="13" s="1"/>
  <c r="G91" i="13"/>
  <c r="D91" i="13"/>
  <c r="C91" i="13"/>
  <c r="E90" i="13"/>
  <c r="H90" i="13" s="1"/>
  <c r="E89" i="13"/>
  <c r="H89" i="13" s="1"/>
  <c r="E88" i="13"/>
  <c r="H88" i="13" s="1"/>
  <c r="E87" i="13"/>
  <c r="H87" i="13" s="1"/>
  <c r="G86" i="13"/>
  <c r="D86" i="13"/>
  <c r="C86" i="13"/>
  <c r="E85" i="13"/>
  <c r="E84" i="13"/>
  <c r="I84" i="13" s="1"/>
  <c r="E83" i="13"/>
  <c r="E82" i="13"/>
  <c r="I82" i="13" s="1"/>
  <c r="E81" i="13"/>
  <c r="H81" i="13" s="1"/>
  <c r="E80" i="13"/>
  <c r="I80" i="13" s="1"/>
  <c r="E79" i="13"/>
  <c r="I79" i="13" s="1"/>
  <c r="E78" i="13"/>
  <c r="I78" i="13" s="1"/>
  <c r="G77" i="13"/>
  <c r="G60" i="13" s="1"/>
  <c r="D77" i="13"/>
  <c r="D60" i="13" s="1"/>
  <c r="C77" i="13"/>
  <c r="C60" i="13" s="1"/>
  <c r="E76" i="13"/>
  <c r="I76" i="13" s="1"/>
  <c r="E75" i="13"/>
  <c r="E74" i="13"/>
  <c r="E73" i="13"/>
  <c r="E72" i="13"/>
  <c r="I72" i="13" s="1"/>
  <c r="E71" i="13"/>
  <c r="E70" i="13"/>
  <c r="E69" i="13"/>
  <c r="E68" i="13"/>
  <c r="I68" i="13" s="1"/>
  <c r="E67" i="13"/>
  <c r="E66" i="13"/>
  <c r="E65" i="13"/>
  <c r="E64" i="13"/>
  <c r="I64" i="13" s="1"/>
  <c r="E63" i="13"/>
  <c r="E62" i="13"/>
  <c r="E61" i="13"/>
  <c r="E59" i="13"/>
  <c r="H59" i="13" s="1"/>
  <c r="E58" i="13"/>
  <c r="E57" i="13"/>
  <c r="H57" i="13" s="1"/>
  <c r="E56" i="13"/>
  <c r="E55" i="13"/>
  <c r="H55" i="13" s="1"/>
  <c r="E54" i="13"/>
  <c r="E53" i="13"/>
  <c r="E52" i="13"/>
  <c r="E51" i="13"/>
  <c r="E50" i="13"/>
  <c r="E49" i="13"/>
  <c r="H49" i="13" s="1"/>
  <c r="E48" i="13"/>
  <c r="G47" i="13"/>
  <c r="G46" i="13" s="1"/>
  <c r="D47" i="13"/>
  <c r="D46" i="13" s="1"/>
  <c r="C47" i="13"/>
  <c r="E45" i="13"/>
  <c r="I45" i="13" s="1"/>
  <c r="E44" i="13"/>
  <c r="H44" i="13" s="1"/>
  <c r="E43" i="13"/>
  <c r="I43" i="13" s="1"/>
  <c r="E42" i="13"/>
  <c r="H42" i="13" s="1"/>
  <c r="E41" i="13"/>
  <c r="I41" i="13" s="1"/>
  <c r="G40" i="13"/>
  <c r="D40" i="13"/>
  <c r="C40" i="13"/>
  <c r="E39" i="13"/>
  <c r="H39" i="13" s="1"/>
  <c r="E38" i="13"/>
  <c r="G37" i="13"/>
  <c r="D37" i="13"/>
  <c r="C37" i="13"/>
  <c r="E33" i="13"/>
  <c r="G32" i="13"/>
  <c r="D32" i="13"/>
  <c r="C32" i="13"/>
  <c r="E30" i="13"/>
  <c r="H30" i="13" s="1"/>
  <c r="E29" i="13"/>
  <c r="H29" i="13" s="1"/>
  <c r="E28" i="13"/>
  <c r="I28" i="13" s="1"/>
  <c r="E27" i="13"/>
  <c r="H27" i="13" s="1"/>
  <c r="E26" i="13"/>
  <c r="I26" i="13" s="1"/>
  <c r="E25" i="13"/>
  <c r="H25" i="13" s="1"/>
  <c r="E24" i="13"/>
  <c r="I24" i="13" s="1"/>
  <c r="E23" i="13"/>
  <c r="E22" i="13"/>
  <c r="I22" i="13" s="1"/>
  <c r="E21" i="13"/>
  <c r="E20" i="13"/>
  <c r="E19" i="13"/>
  <c r="H19" i="13" s="1"/>
  <c r="E18" i="13"/>
  <c r="E17" i="13"/>
  <c r="H17" i="13" s="1"/>
  <c r="E16" i="13"/>
  <c r="H16" i="13" s="1"/>
  <c r="E15" i="13"/>
  <c r="H15" i="13" s="1"/>
  <c r="G14" i="13"/>
  <c r="D14" i="13"/>
  <c r="C14" i="13"/>
  <c r="E11" i="13"/>
  <c r="E10" i="13"/>
  <c r="E9" i="13"/>
  <c r="G8" i="13"/>
  <c r="D8" i="13"/>
  <c r="C8" i="13"/>
  <c r="E340" i="14"/>
  <c r="E339" i="14"/>
  <c r="E338" i="14"/>
  <c r="H338" i="14" s="1"/>
  <c r="E337" i="14"/>
  <c r="I337" i="14" s="1"/>
  <c r="E336" i="14"/>
  <c r="H336" i="14" s="1"/>
  <c r="G335" i="14"/>
  <c r="D335" i="14"/>
  <c r="C335" i="14"/>
  <c r="E334" i="14"/>
  <c r="I334" i="14" s="1"/>
  <c r="E333" i="14"/>
  <c r="I333" i="14" s="1"/>
  <c r="E332" i="14"/>
  <c r="I332" i="14" s="1"/>
  <c r="E331" i="14"/>
  <c r="I331" i="14" s="1"/>
  <c r="E330" i="14"/>
  <c r="I330" i="14" s="1"/>
  <c r="E329" i="14"/>
  <c r="I329" i="14" s="1"/>
  <c r="E328" i="14"/>
  <c r="I328" i="14" s="1"/>
  <c r="E327" i="14"/>
  <c r="I327" i="14" s="1"/>
  <c r="E326" i="14"/>
  <c r="I326" i="14" s="1"/>
  <c r="G325" i="14"/>
  <c r="G317" i="14" s="1"/>
  <c r="D325" i="14"/>
  <c r="D317" i="14" s="1"/>
  <c r="C325" i="14"/>
  <c r="E324" i="14"/>
  <c r="H324" i="14" s="1"/>
  <c r="E323" i="14"/>
  <c r="E322" i="14"/>
  <c r="H322" i="14" s="1"/>
  <c r="E321" i="14"/>
  <c r="E320" i="14"/>
  <c r="H320" i="14" s="1"/>
  <c r="E319" i="14"/>
  <c r="E318" i="14"/>
  <c r="E316" i="14"/>
  <c r="E315" i="14"/>
  <c r="H315" i="14" s="1"/>
  <c r="E314" i="14"/>
  <c r="E313" i="14"/>
  <c r="H313" i="14" s="1"/>
  <c r="G312" i="14"/>
  <c r="D312" i="14"/>
  <c r="C312" i="14"/>
  <c r="E311" i="14"/>
  <c r="H311" i="14" s="1"/>
  <c r="E310" i="14"/>
  <c r="I310" i="14" s="1"/>
  <c r="E309" i="14"/>
  <c r="H309" i="14" s="1"/>
  <c r="E308" i="14"/>
  <c r="H308" i="14" s="1"/>
  <c r="G307" i="14"/>
  <c r="G301" i="14" s="1"/>
  <c r="D307" i="14"/>
  <c r="D301" i="14" s="1"/>
  <c r="C307" i="14"/>
  <c r="C301" i="14" s="1"/>
  <c r="E306" i="14"/>
  <c r="I306" i="14" s="1"/>
  <c r="E305" i="14"/>
  <c r="I305" i="14" s="1"/>
  <c r="E304" i="14"/>
  <c r="I304" i="14" s="1"/>
  <c r="E303" i="14"/>
  <c r="I303" i="14" s="1"/>
  <c r="E302" i="14"/>
  <c r="E299" i="14"/>
  <c r="E298" i="14"/>
  <c r="H298" i="14" s="1"/>
  <c r="G297" i="14"/>
  <c r="D297" i="14"/>
  <c r="C297" i="14"/>
  <c r="E296" i="14"/>
  <c r="H296" i="14" s="1"/>
  <c r="E295" i="14"/>
  <c r="E294" i="14"/>
  <c r="E293" i="14"/>
  <c r="H293" i="14" s="1"/>
  <c r="E292" i="14"/>
  <c r="H292" i="14" s="1"/>
  <c r="E291" i="14"/>
  <c r="I291" i="14" s="1"/>
  <c r="E290" i="14"/>
  <c r="H290" i="14" s="1"/>
  <c r="E289" i="14"/>
  <c r="I289" i="14" s="1"/>
  <c r="E288" i="14"/>
  <c r="E287" i="14"/>
  <c r="E286" i="14"/>
  <c r="H286" i="14" s="1"/>
  <c r="E285" i="14"/>
  <c r="E284" i="14"/>
  <c r="E283" i="14"/>
  <c r="I283" i="14" s="1"/>
  <c r="E282" i="14"/>
  <c r="H282" i="14" s="1"/>
  <c r="E281" i="14"/>
  <c r="H281" i="14" s="1"/>
  <c r="E280" i="14"/>
  <c r="G279" i="14"/>
  <c r="D279" i="14"/>
  <c r="C279" i="14"/>
  <c r="E278" i="14"/>
  <c r="I278" i="14" s="1"/>
  <c r="E277" i="14"/>
  <c r="I277" i="14" s="1"/>
  <c r="E276" i="14"/>
  <c r="E275" i="14"/>
  <c r="E274" i="14"/>
  <c r="I274" i="14" s="1"/>
  <c r="E273" i="14"/>
  <c r="I273" i="14" s="1"/>
  <c r="G272" i="14"/>
  <c r="G271" i="14" s="1"/>
  <c r="D272" i="14"/>
  <c r="C272" i="14"/>
  <c r="C271" i="14" s="1"/>
  <c r="E270" i="14"/>
  <c r="G269" i="14"/>
  <c r="D269" i="14"/>
  <c r="C269" i="14"/>
  <c r="E268" i="14"/>
  <c r="H268" i="14" s="1"/>
  <c r="E267" i="14"/>
  <c r="H267" i="14" s="1"/>
  <c r="E266" i="14"/>
  <c r="G265" i="14"/>
  <c r="G263" i="14" s="1"/>
  <c r="D265" i="14"/>
  <c r="D263" i="14" s="1"/>
  <c r="C265" i="14"/>
  <c r="C263" i="14" s="1"/>
  <c r="E264" i="14"/>
  <c r="I264" i="14" s="1"/>
  <c r="E261" i="14"/>
  <c r="E260" i="14"/>
  <c r="E259" i="14"/>
  <c r="E258" i="14"/>
  <c r="H258" i="14" s="1"/>
  <c r="E257" i="14"/>
  <c r="E256" i="14"/>
  <c r="H256" i="14" s="1"/>
  <c r="E255" i="14"/>
  <c r="G254" i="14"/>
  <c r="D254" i="14"/>
  <c r="C254" i="14"/>
  <c r="E253" i="14"/>
  <c r="I253" i="14" s="1"/>
  <c r="E252" i="14"/>
  <c r="E251" i="14"/>
  <c r="I251" i="14" s="1"/>
  <c r="G250" i="14"/>
  <c r="G248" i="14" s="1"/>
  <c r="D250" i="14"/>
  <c r="D248" i="14" s="1"/>
  <c r="C250" i="14"/>
  <c r="E249" i="14"/>
  <c r="E247" i="14"/>
  <c r="E246" i="14"/>
  <c r="I246" i="14" s="1"/>
  <c r="G245" i="14"/>
  <c r="D245" i="14"/>
  <c r="C245" i="14"/>
  <c r="E244" i="14"/>
  <c r="E243" i="14"/>
  <c r="H243" i="14" s="1"/>
  <c r="E242" i="14"/>
  <c r="E241" i="14"/>
  <c r="H241" i="14" s="1"/>
  <c r="G240" i="14"/>
  <c r="D240" i="14"/>
  <c r="C240" i="14"/>
  <c r="E239" i="14"/>
  <c r="H239" i="14" s="1"/>
  <c r="E238" i="14"/>
  <c r="E237" i="14"/>
  <c r="E236" i="14"/>
  <c r="I236" i="14" s="1"/>
  <c r="E235" i="14"/>
  <c r="H235" i="14" s="1"/>
  <c r="E234" i="14"/>
  <c r="H234" i="14" s="1"/>
  <c r="E233" i="14"/>
  <c r="H233" i="14" s="1"/>
  <c r="E232" i="14"/>
  <c r="I232" i="14" s="1"/>
  <c r="E231" i="14"/>
  <c r="G230" i="14"/>
  <c r="G229" i="14" s="1"/>
  <c r="D230" i="14"/>
  <c r="D229" i="14" s="1"/>
  <c r="C230" i="14"/>
  <c r="C229" i="14" s="1"/>
  <c r="E228" i="14"/>
  <c r="G227" i="14"/>
  <c r="D227" i="14"/>
  <c r="C227" i="14"/>
  <c r="E226" i="14"/>
  <c r="E225" i="14"/>
  <c r="E224" i="14"/>
  <c r="H224" i="14" s="1"/>
  <c r="E223" i="14"/>
  <c r="E222" i="14"/>
  <c r="H222" i="14" s="1"/>
  <c r="G221" i="14"/>
  <c r="D221" i="14"/>
  <c r="D220" i="14" s="1"/>
  <c r="C221" i="14"/>
  <c r="E217" i="14"/>
  <c r="H217" i="14" s="1"/>
  <c r="E216" i="14"/>
  <c r="E215" i="14"/>
  <c r="H215" i="14" s="1"/>
  <c r="G214" i="14"/>
  <c r="D214" i="14"/>
  <c r="C214" i="14"/>
  <c r="E213" i="14"/>
  <c r="E212" i="14"/>
  <c r="I212" i="14" s="1"/>
  <c r="E211" i="14"/>
  <c r="H211" i="14" s="1"/>
  <c r="E210" i="14"/>
  <c r="I210" i="14" s="1"/>
  <c r="E209" i="14"/>
  <c r="H209" i="14" s="1"/>
  <c r="E208" i="14"/>
  <c r="H208" i="14" s="1"/>
  <c r="G207" i="14"/>
  <c r="D207" i="14"/>
  <c r="C207" i="14"/>
  <c r="E206" i="14"/>
  <c r="I206" i="14" s="1"/>
  <c r="E205" i="14"/>
  <c r="I205" i="14" s="1"/>
  <c r="G204" i="14"/>
  <c r="D204" i="14"/>
  <c r="C204" i="14"/>
  <c r="E203" i="14"/>
  <c r="H203" i="14" s="1"/>
  <c r="E202" i="14"/>
  <c r="E201" i="14"/>
  <c r="H201" i="14" s="1"/>
  <c r="E200" i="14"/>
  <c r="G199" i="14"/>
  <c r="D199" i="14"/>
  <c r="C199" i="14"/>
  <c r="E198" i="14"/>
  <c r="H198" i="14" s="1"/>
  <c r="E197" i="14"/>
  <c r="G196" i="14"/>
  <c r="D196" i="14"/>
  <c r="C196" i="14"/>
  <c r="E195" i="14"/>
  <c r="H195" i="14" s="1"/>
  <c r="E194" i="14"/>
  <c r="H194" i="14" s="1"/>
  <c r="G193" i="14"/>
  <c r="D193" i="14"/>
  <c r="C193" i="14"/>
  <c r="E192" i="14"/>
  <c r="I192" i="14" s="1"/>
  <c r="E191" i="14"/>
  <c r="I191" i="14" s="1"/>
  <c r="E190" i="14"/>
  <c r="I190" i="14" s="1"/>
  <c r="G189" i="14"/>
  <c r="D189" i="14"/>
  <c r="C189" i="14"/>
  <c r="E188" i="14"/>
  <c r="H188" i="14" s="1"/>
  <c r="E187" i="14"/>
  <c r="G186" i="14"/>
  <c r="D186" i="14"/>
  <c r="C186" i="14"/>
  <c r="E185" i="14"/>
  <c r="H185" i="14" s="1"/>
  <c r="E184" i="14"/>
  <c r="E183" i="14"/>
  <c r="H183" i="14" s="1"/>
  <c r="G182" i="14"/>
  <c r="D182" i="14"/>
  <c r="C182" i="14"/>
  <c r="E181" i="14"/>
  <c r="H181" i="14" s="1"/>
  <c r="E180" i="14"/>
  <c r="I180" i="14" s="1"/>
  <c r="E179" i="14"/>
  <c r="H179" i="14" s="1"/>
  <c r="E178" i="14"/>
  <c r="I178" i="14" s="1"/>
  <c r="E177" i="14"/>
  <c r="H177" i="14" s="1"/>
  <c r="E176" i="14"/>
  <c r="H176" i="14" s="1"/>
  <c r="E175" i="14"/>
  <c r="H175" i="14" s="1"/>
  <c r="E174" i="14"/>
  <c r="H174" i="14" s="1"/>
  <c r="E173" i="14"/>
  <c r="H173" i="14" s="1"/>
  <c r="E171" i="14"/>
  <c r="I171" i="14" s="1"/>
  <c r="E170" i="14"/>
  <c r="I170" i="14" s="1"/>
  <c r="E169" i="14"/>
  <c r="I169" i="14" s="1"/>
  <c r="E168" i="14"/>
  <c r="I168" i="14" s="1"/>
  <c r="E167" i="14"/>
  <c r="I167" i="14" s="1"/>
  <c r="E166" i="14"/>
  <c r="I166" i="14" s="1"/>
  <c r="E165" i="14"/>
  <c r="I165" i="14" s="1"/>
  <c r="G164" i="14"/>
  <c r="D164" i="14"/>
  <c r="C164" i="14"/>
  <c r="G163" i="14"/>
  <c r="D163" i="14"/>
  <c r="C163" i="14"/>
  <c r="E162" i="14"/>
  <c r="H162" i="14" s="1"/>
  <c r="E161" i="14"/>
  <c r="E160" i="14"/>
  <c r="H160" i="14" s="1"/>
  <c r="E159" i="14"/>
  <c r="E158" i="14"/>
  <c r="H158" i="14" s="1"/>
  <c r="E157" i="14"/>
  <c r="E156" i="14"/>
  <c r="H156" i="14" s="1"/>
  <c r="E155" i="14"/>
  <c r="G154" i="14"/>
  <c r="D154" i="14"/>
  <c r="C154" i="14"/>
  <c r="G153" i="14"/>
  <c r="D153" i="14"/>
  <c r="C153" i="14"/>
  <c r="E152" i="14"/>
  <c r="I152" i="14" s="1"/>
  <c r="E151" i="14"/>
  <c r="I151" i="14" s="1"/>
  <c r="E150" i="14"/>
  <c r="I150" i="14" s="1"/>
  <c r="E149" i="14"/>
  <c r="I149" i="14" s="1"/>
  <c r="G148" i="14"/>
  <c r="D148" i="14"/>
  <c r="C148" i="14"/>
  <c r="E147" i="14"/>
  <c r="E146" i="14"/>
  <c r="H146" i="14" s="1"/>
  <c r="E145" i="14"/>
  <c r="E144" i="14"/>
  <c r="I144" i="14" s="1"/>
  <c r="E143" i="14"/>
  <c r="E142" i="14"/>
  <c r="H142" i="14" s="1"/>
  <c r="E141" i="14"/>
  <c r="E140" i="14"/>
  <c r="I140" i="14" s="1"/>
  <c r="G139" i="14"/>
  <c r="D139" i="14"/>
  <c r="D135" i="14" s="1"/>
  <c r="C139" i="14"/>
  <c r="E138" i="14"/>
  <c r="E137" i="14"/>
  <c r="H137" i="14" s="1"/>
  <c r="E136" i="14"/>
  <c r="E134" i="14"/>
  <c r="I134" i="14" s="1"/>
  <c r="E133" i="14"/>
  <c r="H133" i="14" s="1"/>
  <c r="E132" i="14"/>
  <c r="I132" i="14" s="1"/>
  <c r="E131" i="14"/>
  <c r="H131" i="14" s="1"/>
  <c r="E130" i="14"/>
  <c r="I130" i="14" s="1"/>
  <c r="E129" i="14"/>
  <c r="H129" i="14" s="1"/>
  <c r="E128" i="14"/>
  <c r="I128" i="14" s="1"/>
  <c r="G127" i="14"/>
  <c r="D127" i="14"/>
  <c r="C127" i="14"/>
  <c r="E126" i="14"/>
  <c r="I126" i="14" s="1"/>
  <c r="E125" i="14"/>
  <c r="I125" i="14" s="1"/>
  <c r="G124" i="14"/>
  <c r="D124" i="14"/>
  <c r="C124" i="14"/>
  <c r="E123" i="14"/>
  <c r="I123" i="14" s="1"/>
  <c r="E122" i="14"/>
  <c r="E121" i="14"/>
  <c r="H121" i="14" s="1"/>
  <c r="E120" i="14"/>
  <c r="E119" i="14"/>
  <c r="I119" i="14" s="1"/>
  <c r="E118" i="14"/>
  <c r="E117" i="14"/>
  <c r="I117" i="14" s="1"/>
  <c r="E116" i="14"/>
  <c r="G115" i="14"/>
  <c r="D115" i="14"/>
  <c r="C115" i="14"/>
  <c r="E114" i="14"/>
  <c r="H114" i="14" s="1"/>
  <c r="E113" i="14"/>
  <c r="E110" i="14"/>
  <c r="I110" i="14" s="1"/>
  <c r="E109" i="14"/>
  <c r="H109" i="14" s="1"/>
  <c r="E108" i="14"/>
  <c r="I108" i="14" s="1"/>
  <c r="G107" i="14"/>
  <c r="D107" i="14"/>
  <c r="C107" i="14"/>
  <c r="E106" i="14"/>
  <c r="H106" i="14" s="1"/>
  <c r="E105" i="14"/>
  <c r="E104" i="14"/>
  <c r="I104" i="14" s="1"/>
  <c r="E103" i="14"/>
  <c r="E102" i="14"/>
  <c r="H102" i="14" s="1"/>
  <c r="E101" i="14"/>
  <c r="E100" i="14"/>
  <c r="I100" i="14" s="1"/>
  <c r="E99" i="14"/>
  <c r="E98" i="14"/>
  <c r="H98" i="14" s="1"/>
  <c r="E97" i="14"/>
  <c r="E96" i="14"/>
  <c r="I96" i="14" s="1"/>
  <c r="E95" i="14"/>
  <c r="E94" i="14"/>
  <c r="H94" i="14" s="1"/>
  <c r="E93" i="14"/>
  <c r="E92" i="14"/>
  <c r="I92" i="14" s="1"/>
  <c r="G91" i="14"/>
  <c r="D91" i="14"/>
  <c r="C91" i="14"/>
  <c r="E90" i="14"/>
  <c r="E89" i="14"/>
  <c r="H89" i="14" s="1"/>
  <c r="E88" i="14"/>
  <c r="E87" i="14"/>
  <c r="H87" i="14" s="1"/>
  <c r="G86" i="14"/>
  <c r="D86" i="14"/>
  <c r="C86" i="14"/>
  <c r="E85" i="14"/>
  <c r="E84" i="14"/>
  <c r="E83" i="14"/>
  <c r="H83" i="14" s="1"/>
  <c r="E82" i="14"/>
  <c r="E81" i="14"/>
  <c r="H81" i="14" s="1"/>
  <c r="E80" i="14"/>
  <c r="H80" i="14" s="1"/>
  <c r="E79" i="14"/>
  <c r="H79" i="14" s="1"/>
  <c r="E78" i="14"/>
  <c r="H78" i="14" s="1"/>
  <c r="G77" i="14"/>
  <c r="G60" i="14" s="1"/>
  <c r="D77" i="14"/>
  <c r="D60" i="14" s="1"/>
  <c r="C77" i="14"/>
  <c r="C60" i="14" s="1"/>
  <c r="E76" i="14"/>
  <c r="E75" i="14"/>
  <c r="I75" i="14" s="1"/>
  <c r="E74" i="14"/>
  <c r="I74" i="14" s="1"/>
  <c r="E73" i="14"/>
  <c r="I73" i="14" s="1"/>
  <c r="E72" i="14"/>
  <c r="H72" i="14" s="1"/>
  <c r="E71" i="14"/>
  <c r="I71" i="14" s="1"/>
  <c r="E70" i="14"/>
  <c r="I70" i="14" s="1"/>
  <c r="E69" i="14"/>
  <c r="I69" i="14" s="1"/>
  <c r="E68" i="14"/>
  <c r="I68" i="14" s="1"/>
  <c r="E67" i="14"/>
  <c r="I67" i="14" s="1"/>
  <c r="E66" i="14"/>
  <c r="I66" i="14" s="1"/>
  <c r="E65" i="14"/>
  <c r="E64" i="14"/>
  <c r="H64" i="14" s="1"/>
  <c r="E63" i="14"/>
  <c r="E62" i="14"/>
  <c r="E61" i="14"/>
  <c r="I61" i="14" s="1"/>
  <c r="E59" i="14"/>
  <c r="E58" i="14"/>
  <c r="E57" i="14"/>
  <c r="I57" i="14" s="1"/>
  <c r="E56" i="14"/>
  <c r="E55" i="14"/>
  <c r="E54" i="14"/>
  <c r="E53" i="14"/>
  <c r="I53" i="14" s="1"/>
  <c r="E52" i="14"/>
  <c r="E51" i="14"/>
  <c r="E50" i="14"/>
  <c r="E49" i="14"/>
  <c r="I49" i="14" s="1"/>
  <c r="E48" i="14"/>
  <c r="G47" i="14"/>
  <c r="D47" i="14"/>
  <c r="D46" i="14" s="1"/>
  <c r="C47" i="14"/>
  <c r="E45" i="14"/>
  <c r="I45" i="14" s="1"/>
  <c r="E44" i="14"/>
  <c r="H44" i="14" s="1"/>
  <c r="E43" i="14"/>
  <c r="I43" i="14" s="1"/>
  <c r="E42" i="14"/>
  <c r="I42" i="14" s="1"/>
  <c r="E41" i="14"/>
  <c r="G40" i="14"/>
  <c r="D40" i="14"/>
  <c r="C40" i="14"/>
  <c r="E39" i="14"/>
  <c r="I39" i="14" s="1"/>
  <c r="E38" i="14"/>
  <c r="I38" i="14" s="1"/>
  <c r="G37" i="14"/>
  <c r="D37" i="14"/>
  <c r="C37" i="14"/>
  <c r="E33" i="14"/>
  <c r="I33" i="14" s="1"/>
  <c r="G32" i="14"/>
  <c r="D32" i="14"/>
  <c r="C32" i="14"/>
  <c r="E30" i="14"/>
  <c r="I30" i="14" s="1"/>
  <c r="E29" i="14"/>
  <c r="E28" i="14"/>
  <c r="E27" i="14"/>
  <c r="E26" i="14"/>
  <c r="E25" i="14"/>
  <c r="E24" i="14"/>
  <c r="E23" i="14"/>
  <c r="E22" i="14"/>
  <c r="E21" i="14"/>
  <c r="E20" i="14"/>
  <c r="I20" i="14" s="1"/>
  <c r="E19" i="14"/>
  <c r="E18" i="14"/>
  <c r="I18" i="14" s="1"/>
  <c r="E17" i="14"/>
  <c r="E16" i="14"/>
  <c r="I16" i="14" s="1"/>
  <c r="E15" i="14"/>
  <c r="G14" i="14"/>
  <c r="D14" i="14"/>
  <c r="C14" i="14"/>
  <c r="E11" i="14"/>
  <c r="E10" i="14"/>
  <c r="I10" i="14" s="1"/>
  <c r="E9" i="14"/>
  <c r="G8" i="14"/>
  <c r="D8" i="14"/>
  <c r="C8" i="14"/>
  <c r="E340" i="15"/>
  <c r="I340" i="15" s="1"/>
  <c r="E339" i="15"/>
  <c r="E338" i="15"/>
  <c r="E337" i="15"/>
  <c r="E336" i="15"/>
  <c r="G335" i="15"/>
  <c r="D335" i="15"/>
  <c r="C335" i="15"/>
  <c r="E334" i="15"/>
  <c r="I334" i="15" s="1"/>
  <c r="E333" i="15"/>
  <c r="H333" i="15" s="1"/>
  <c r="E332" i="15"/>
  <c r="I332" i="15" s="1"/>
  <c r="E331" i="15"/>
  <c r="H331" i="15" s="1"/>
  <c r="E330" i="15"/>
  <c r="H330" i="15" s="1"/>
  <c r="E329" i="15"/>
  <c r="H329" i="15" s="1"/>
  <c r="E328" i="15"/>
  <c r="I328" i="15" s="1"/>
  <c r="E327" i="15"/>
  <c r="H327" i="15" s="1"/>
  <c r="E326" i="15"/>
  <c r="I326" i="15" s="1"/>
  <c r="G325" i="15"/>
  <c r="G317" i="15" s="1"/>
  <c r="D325" i="15"/>
  <c r="D317" i="15" s="1"/>
  <c r="C325" i="15"/>
  <c r="E324" i="15"/>
  <c r="I324" i="15" s="1"/>
  <c r="E323" i="15"/>
  <c r="I323" i="15" s="1"/>
  <c r="E322" i="15"/>
  <c r="I322" i="15" s="1"/>
  <c r="E321" i="15"/>
  <c r="E320" i="15"/>
  <c r="I320" i="15" s="1"/>
  <c r="E319" i="15"/>
  <c r="I319" i="15" s="1"/>
  <c r="E318" i="15"/>
  <c r="E316" i="15"/>
  <c r="E315" i="15"/>
  <c r="H315" i="15" s="1"/>
  <c r="E314" i="15"/>
  <c r="E313" i="15"/>
  <c r="H313" i="15" s="1"/>
  <c r="G312" i="15"/>
  <c r="D312" i="15"/>
  <c r="C312" i="15"/>
  <c r="E311" i="15"/>
  <c r="E310" i="15"/>
  <c r="E309" i="15"/>
  <c r="E308" i="15"/>
  <c r="H308" i="15" s="1"/>
  <c r="G307" i="15"/>
  <c r="G301" i="15" s="1"/>
  <c r="D307" i="15"/>
  <c r="C307" i="15"/>
  <c r="C301" i="15" s="1"/>
  <c r="E306" i="15"/>
  <c r="H306" i="15" s="1"/>
  <c r="E305" i="15"/>
  <c r="H305" i="15" s="1"/>
  <c r="E304" i="15"/>
  <c r="H304" i="15" s="1"/>
  <c r="E303" i="15"/>
  <c r="I303" i="15" s="1"/>
  <c r="E302" i="15"/>
  <c r="E299" i="15"/>
  <c r="E298" i="15"/>
  <c r="H298" i="15" s="1"/>
  <c r="G297" i="15"/>
  <c r="D297" i="15"/>
  <c r="C297" i="15"/>
  <c r="E296" i="15"/>
  <c r="E295" i="15"/>
  <c r="I295" i="15" s="1"/>
  <c r="E294" i="15"/>
  <c r="E293" i="15"/>
  <c r="I293" i="15" s="1"/>
  <c r="E292" i="15"/>
  <c r="E291" i="15"/>
  <c r="I291" i="15" s="1"/>
  <c r="E290" i="15"/>
  <c r="E289" i="15"/>
  <c r="E288" i="15"/>
  <c r="E287" i="15"/>
  <c r="I287" i="15" s="1"/>
  <c r="E286" i="15"/>
  <c r="E285" i="15"/>
  <c r="I285" i="15" s="1"/>
  <c r="E284" i="15"/>
  <c r="E283" i="15"/>
  <c r="I283" i="15" s="1"/>
  <c r="E282" i="15"/>
  <c r="E281" i="15"/>
  <c r="E280" i="15"/>
  <c r="G279" i="15"/>
  <c r="D279" i="15"/>
  <c r="C279" i="15"/>
  <c r="E278" i="15"/>
  <c r="E277" i="15"/>
  <c r="I277" i="15" s="1"/>
  <c r="E276" i="15"/>
  <c r="E275" i="15"/>
  <c r="I275" i="15" s="1"/>
  <c r="E274" i="15"/>
  <c r="E273" i="15"/>
  <c r="I273" i="15" s="1"/>
  <c r="G272" i="15"/>
  <c r="D272" i="15"/>
  <c r="C272" i="15"/>
  <c r="C271" i="15" s="1"/>
  <c r="E270" i="15"/>
  <c r="I270" i="15" s="1"/>
  <c r="G269" i="15"/>
  <c r="D269" i="15"/>
  <c r="C269" i="15"/>
  <c r="E268" i="15"/>
  <c r="E267" i="15"/>
  <c r="E266" i="15"/>
  <c r="G265" i="15"/>
  <c r="G263" i="15" s="1"/>
  <c r="D265" i="15"/>
  <c r="C265" i="15"/>
  <c r="C263" i="15" s="1"/>
  <c r="E264" i="15"/>
  <c r="I264" i="15" s="1"/>
  <c r="E261" i="15"/>
  <c r="I261" i="15" s="1"/>
  <c r="E260" i="15"/>
  <c r="E259" i="15"/>
  <c r="I259" i="15" s="1"/>
  <c r="E258" i="15"/>
  <c r="I258" i="15" s="1"/>
  <c r="E257" i="15"/>
  <c r="I257" i="15" s="1"/>
  <c r="E256" i="15"/>
  <c r="I256" i="15" s="1"/>
  <c r="E255" i="15"/>
  <c r="I255" i="15" s="1"/>
  <c r="G254" i="15"/>
  <c r="D254" i="15"/>
  <c r="C254" i="15"/>
  <c r="E253" i="15"/>
  <c r="I253" i="15" s="1"/>
  <c r="E252" i="15"/>
  <c r="E251" i="15"/>
  <c r="H251" i="15" s="1"/>
  <c r="G250" i="15"/>
  <c r="G248" i="15" s="1"/>
  <c r="D250" i="15"/>
  <c r="C250" i="15"/>
  <c r="C248" i="15" s="1"/>
  <c r="E249" i="15"/>
  <c r="I249" i="15" s="1"/>
  <c r="E247" i="15"/>
  <c r="H247" i="15" s="1"/>
  <c r="E246" i="15"/>
  <c r="I246" i="15" s="1"/>
  <c r="G245" i="15"/>
  <c r="D245" i="15"/>
  <c r="C245" i="15"/>
  <c r="E244" i="15"/>
  <c r="I244" i="15" s="1"/>
  <c r="E243" i="15"/>
  <c r="H243" i="15" s="1"/>
  <c r="E242" i="15"/>
  <c r="I242" i="15" s="1"/>
  <c r="E241" i="15"/>
  <c r="G240" i="15"/>
  <c r="D240" i="15"/>
  <c r="C240" i="15"/>
  <c r="E239" i="15"/>
  <c r="E238" i="15"/>
  <c r="H238" i="15" s="1"/>
  <c r="E237" i="15"/>
  <c r="E236" i="15"/>
  <c r="E235" i="15"/>
  <c r="E234" i="15"/>
  <c r="H234" i="15" s="1"/>
  <c r="E233" i="15"/>
  <c r="E232" i="15"/>
  <c r="E231" i="15"/>
  <c r="G230" i="15"/>
  <c r="G229" i="15" s="1"/>
  <c r="D230" i="15"/>
  <c r="D229" i="15" s="1"/>
  <c r="C230" i="15"/>
  <c r="E228" i="15"/>
  <c r="G227" i="15"/>
  <c r="D227" i="15"/>
  <c r="C227" i="15"/>
  <c r="E226" i="15"/>
  <c r="I226" i="15" s="1"/>
  <c r="E225" i="15"/>
  <c r="I225" i="15" s="1"/>
  <c r="E224" i="15"/>
  <c r="I224" i="15" s="1"/>
  <c r="E223" i="15"/>
  <c r="I223" i="15" s="1"/>
  <c r="E222" i="15"/>
  <c r="I222" i="15" s="1"/>
  <c r="G221" i="15"/>
  <c r="D221" i="15"/>
  <c r="D220" i="15" s="1"/>
  <c r="C221" i="15"/>
  <c r="E217" i="15"/>
  <c r="I217" i="15" s="1"/>
  <c r="E216" i="15"/>
  <c r="I216" i="15" s="1"/>
  <c r="E215" i="15"/>
  <c r="G214" i="15"/>
  <c r="D214" i="15"/>
  <c r="C214" i="15"/>
  <c r="E213" i="15"/>
  <c r="E212" i="15"/>
  <c r="I212" i="15" s="1"/>
  <c r="E211" i="15"/>
  <c r="E210" i="15"/>
  <c r="H210" i="15" s="1"/>
  <c r="E209" i="15"/>
  <c r="E208" i="15"/>
  <c r="I208" i="15" s="1"/>
  <c r="G207" i="15"/>
  <c r="D207" i="15"/>
  <c r="C207" i="15"/>
  <c r="E206" i="15"/>
  <c r="I206" i="15" s="1"/>
  <c r="E205" i="15"/>
  <c r="I205" i="15" s="1"/>
  <c r="G204" i="15"/>
  <c r="D204" i="15"/>
  <c r="C204" i="15"/>
  <c r="E203" i="15"/>
  <c r="I203" i="15" s="1"/>
  <c r="E202" i="15"/>
  <c r="H202" i="15" s="1"/>
  <c r="E201" i="15"/>
  <c r="I201" i="15" s="1"/>
  <c r="E200" i="15"/>
  <c r="G199" i="15"/>
  <c r="D199" i="15"/>
  <c r="C199" i="15"/>
  <c r="E198" i="15"/>
  <c r="H198" i="15" s="1"/>
  <c r="E197" i="15"/>
  <c r="I197" i="15" s="1"/>
  <c r="G196" i="15"/>
  <c r="D196" i="15"/>
  <c r="C196" i="15"/>
  <c r="E195" i="15"/>
  <c r="I195" i="15" s="1"/>
  <c r="E194" i="15"/>
  <c r="G193" i="15"/>
  <c r="D193" i="15"/>
  <c r="C193" i="15"/>
  <c r="E192" i="15"/>
  <c r="I192" i="15" s="1"/>
  <c r="E191" i="15"/>
  <c r="I191" i="15" s="1"/>
  <c r="E190" i="15"/>
  <c r="I190" i="15" s="1"/>
  <c r="G189" i="15"/>
  <c r="D189" i="15"/>
  <c r="C189" i="15"/>
  <c r="E188" i="15"/>
  <c r="I188" i="15" s="1"/>
  <c r="E187" i="15"/>
  <c r="H187" i="15" s="1"/>
  <c r="G186" i="15"/>
  <c r="D186" i="15"/>
  <c r="C186" i="15"/>
  <c r="E185" i="15"/>
  <c r="I185" i="15" s="1"/>
  <c r="E184" i="15"/>
  <c r="I184" i="15" s="1"/>
  <c r="E183" i="15"/>
  <c r="I183" i="15" s="1"/>
  <c r="G182" i="15"/>
  <c r="D182" i="15"/>
  <c r="C182" i="15"/>
  <c r="E181" i="15"/>
  <c r="E180" i="15"/>
  <c r="I180" i="15" s="1"/>
  <c r="E179" i="15"/>
  <c r="E178" i="15"/>
  <c r="I178" i="15" s="1"/>
  <c r="E177" i="15"/>
  <c r="E176" i="15"/>
  <c r="I176" i="15" s="1"/>
  <c r="E175" i="15"/>
  <c r="E174" i="15"/>
  <c r="I174" i="15" s="1"/>
  <c r="E173" i="15"/>
  <c r="E171" i="15"/>
  <c r="I171" i="15" s="1"/>
  <c r="E170" i="15"/>
  <c r="H170" i="15" s="1"/>
  <c r="E169" i="15"/>
  <c r="I169" i="15" s="1"/>
  <c r="E168" i="15"/>
  <c r="I168" i="15" s="1"/>
  <c r="E167" i="15"/>
  <c r="H167" i="15" s="1"/>
  <c r="E166" i="15"/>
  <c r="H166" i="15" s="1"/>
  <c r="E165" i="15"/>
  <c r="I165" i="15" s="1"/>
  <c r="G164" i="15"/>
  <c r="D164" i="15"/>
  <c r="C164" i="15"/>
  <c r="G163" i="15"/>
  <c r="D163" i="15"/>
  <c r="C163" i="15"/>
  <c r="E162" i="15"/>
  <c r="H162" i="15" s="1"/>
  <c r="E161" i="15"/>
  <c r="I161" i="15" s="1"/>
  <c r="E160" i="15"/>
  <c r="I160" i="15" s="1"/>
  <c r="E159" i="15"/>
  <c r="I159" i="15" s="1"/>
  <c r="E158" i="15"/>
  <c r="H158" i="15" s="1"/>
  <c r="E157" i="15"/>
  <c r="I157" i="15" s="1"/>
  <c r="E156" i="15"/>
  <c r="I156" i="15" s="1"/>
  <c r="E155" i="15"/>
  <c r="I155" i="15" s="1"/>
  <c r="G154" i="15"/>
  <c r="D154" i="15"/>
  <c r="C154" i="15"/>
  <c r="G153" i="15"/>
  <c r="D153" i="15"/>
  <c r="C153" i="15"/>
  <c r="E152" i="15"/>
  <c r="I152" i="15" s="1"/>
  <c r="E151" i="15"/>
  <c r="I151" i="15" s="1"/>
  <c r="E150" i="15"/>
  <c r="I150" i="15" s="1"/>
  <c r="E149" i="15"/>
  <c r="I149" i="15" s="1"/>
  <c r="G148" i="15"/>
  <c r="D148" i="15"/>
  <c r="C148" i="15"/>
  <c r="E147" i="15"/>
  <c r="E146" i="15"/>
  <c r="H146" i="15" s="1"/>
  <c r="E145" i="15"/>
  <c r="H145" i="15" s="1"/>
  <c r="E144" i="15"/>
  <c r="H144" i="15" s="1"/>
  <c r="E143" i="15"/>
  <c r="E142" i="15"/>
  <c r="I142" i="15" s="1"/>
  <c r="E141" i="15"/>
  <c r="H141" i="15" s="1"/>
  <c r="E140" i="15"/>
  <c r="H140" i="15" s="1"/>
  <c r="G139" i="15"/>
  <c r="G135" i="15" s="1"/>
  <c r="D139" i="15"/>
  <c r="D135" i="15" s="1"/>
  <c r="C139" i="15"/>
  <c r="C135" i="15" s="1"/>
  <c r="E138" i="15"/>
  <c r="I138" i="15" s="1"/>
  <c r="E137" i="15"/>
  <c r="I137" i="15" s="1"/>
  <c r="E136" i="15"/>
  <c r="I136" i="15" s="1"/>
  <c r="E134" i="15"/>
  <c r="I134" i="15" s="1"/>
  <c r="E133" i="15"/>
  <c r="E132" i="15"/>
  <c r="I132" i="15" s="1"/>
  <c r="E131" i="15"/>
  <c r="E130" i="15"/>
  <c r="I130" i="15" s="1"/>
  <c r="E129" i="15"/>
  <c r="E128" i="15"/>
  <c r="I128" i="15" s="1"/>
  <c r="G127" i="15"/>
  <c r="D127" i="15"/>
  <c r="C127" i="15"/>
  <c r="E126" i="15"/>
  <c r="I126" i="15" s="1"/>
  <c r="E125" i="15"/>
  <c r="I125" i="15" s="1"/>
  <c r="G124" i="15"/>
  <c r="D124" i="15"/>
  <c r="C124" i="15"/>
  <c r="E123" i="15"/>
  <c r="I123" i="15" s="1"/>
  <c r="E122" i="15"/>
  <c r="E121" i="15"/>
  <c r="I121" i="15" s="1"/>
  <c r="E120" i="15"/>
  <c r="H120" i="15" s="1"/>
  <c r="E119" i="15"/>
  <c r="I119" i="15" s="1"/>
  <c r="E118" i="15"/>
  <c r="H118" i="15" s="1"/>
  <c r="E117" i="15"/>
  <c r="I117" i="15" s="1"/>
  <c r="E116" i="15"/>
  <c r="H116" i="15" s="1"/>
  <c r="G115" i="15"/>
  <c r="D115" i="15"/>
  <c r="C115" i="15"/>
  <c r="E114" i="15"/>
  <c r="H114" i="15" s="1"/>
  <c r="E113" i="15"/>
  <c r="I113" i="15" s="1"/>
  <c r="E110" i="15"/>
  <c r="I110" i="15" s="1"/>
  <c r="E109" i="15"/>
  <c r="I109" i="15" s="1"/>
  <c r="E108" i="15"/>
  <c r="I108" i="15" s="1"/>
  <c r="G107" i="15"/>
  <c r="D107" i="15"/>
  <c r="C107" i="15"/>
  <c r="E106" i="15"/>
  <c r="I106" i="15" s="1"/>
  <c r="E105" i="15"/>
  <c r="E104" i="15"/>
  <c r="I104" i="15" s="1"/>
  <c r="E103" i="15"/>
  <c r="H103" i="15" s="1"/>
  <c r="E102" i="15"/>
  <c r="I102" i="15" s="1"/>
  <c r="E101" i="15"/>
  <c r="E100" i="15"/>
  <c r="H100" i="15" s="1"/>
  <c r="E99" i="15"/>
  <c r="H99" i="15" s="1"/>
  <c r="E98" i="15"/>
  <c r="I98" i="15" s="1"/>
  <c r="E97" i="15"/>
  <c r="H97" i="15" s="1"/>
  <c r="E96" i="15"/>
  <c r="I96" i="15" s="1"/>
  <c r="E95" i="15"/>
  <c r="H95" i="15" s="1"/>
  <c r="E94" i="15"/>
  <c r="I94" i="15" s="1"/>
  <c r="E93" i="15"/>
  <c r="E92" i="15"/>
  <c r="I92" i="15" s="1"/>
  <c r="G91" i="15"/>
  <c r="D91" i="15"/>
  <c r="C91" i="15"/>
  <c r="E90" i="15"/>
  <c r="I90" i="15" s="1"/>
  <c r="E89" i="15"/>
  <c r="I89" i="15" s="1"/>
  <c r="E88" i="15"/>
  <c r="I88" i="15" s="1"/>
  <c r="E87" i="15"/>
  <c r="I87" i="15" s="1"/>
  <c r="G86" i="15"/>
  <c r="D86" i="15"/>
  <c r="C86" i="15"/>
  <c r="E85" i="15"/>
  <c r="E84" i="15"/>
  <c r="I84" i="15" s="1"/>
  <c r="E83" i="15"/>
  <c r="E82" i="15"/>
  <c r="I82" i="15" s="1"/>
  <c r="E81" i="15"/>
  <c r="E80" i="15"/>
  <c r="I80" i="15" s="1"/>
  <c r="E79" i="15"/>
  <c r="E78" i="15"/>
  <c r="I78" i="15" s="1"/>
  <c r="G77" i="15"/>
  <c r="G60" i="15" s="1"/>
  <c r="D77" i="15"/>
  <c r="C77" i="15"/>
  <c r="C60" i="15" s="1"/>
  <c r="E76" i="15"/>
  <c r="H76" i="15" s="1"/>
  <c r="E75" i="15"/>
  <c r="I75" i="15" s="1"/>
  <c r="E74" i="15"/>
  <c r="I74" i="15" s="1"/>
  <c r="E73" i="15"/>
  <c r="I73" i="15" s="1"/>
  <c r="E72" i="15"/>
  <c r="I72" i="15" s="1"/>
  <c r="E71" i="15"/>
  <c r="I71" i="15" s="1"/>
  <c r="E70" i="15"/>
  <c r="I70" i="15" s="1"/>
  <c r="E69" i="15"/>
  <c r="I69" i="15" s="1"/>
  <c r="E68" i="15"/>
  <c r="H68" i="15" s="1"/>
  <c r="E67" i="15"/>
  <c r="I67" i="15" s="1"/>
  <c r="E66" i="15"/>
  <c r="I66" i="15" s="1"/>
  <c r="E65" i="15"/>
  <c r="I65" i="15" s="1"/>
  <c r="E64" i="15"/>
  <c r="I64" i="15" s="1"/>
  <c r="E63" i="15"/>
  <c r="I63" i="15" s="1"/>
  <c r="E62" i="15"/>
  <c r="I62" i="15" s="1"/>
  <c r="E61" i="15"/>
  <c r="H61" i="15" s="1"/>
  <c r="E59" i="15"/>
  <c r="I59" i="15" s="1"/>
  <c r="E58" i="15"/>
  <c r="E57" i="15"/>
  <c r="I57" i="15" s="1"/>
  <c r="E56" i="15"/>
  <c r="H56" i="15" s="1"/>
  <c r="E55" i="15"/>
  <c r="I55" i="15" s="1"/>
  <c r="E54" i="15"/>
  <c r="E53" i="15"/>
  <c r="I53" i="15" s="1"/>
  <c r="E52" i="15"/>
  <c r="H52" i="15" s="1"/>
  <c r="E51" i="15"/>
  <c r="I51" i="15" s="1"/>
  <c r="E50" i="15"/>
  <c r="H50" i="15" s="1"/>
  <c r="E49" i="15"/>
  <c r="I49" i="15" s="1"/>
  <c r="E48" i="15"/>
  <c r="H48" i="15" s="1"/>
  <c r="G47" i="15"/>
  <c r="G46" i="15" s="1"/>
  <c r="D47" i="15"/>
  <c r="D46" i="15" s="1"/>
  <c r="C47" i="15"/>
  <c r="C46" i="15" s="1"/>
  <c r="E45" i="15"/>
  <c r="I45" i="15" s="1"/>
  <c r="E44" i="15"/>
  <c r="E43" i="15"/>
  <c r="I43" i="15" s="1"/>
  <c r="E42" i="15"/>
  <c r="E41" i="15"/>
  <c r="I41" i="15" s="1"/>
  <c r="G40" i="15"/>
  <c r="D40" i="15"/>
  <c r="C40" i="15"/>
  <c r="E39" i="15"/>
  <c r="H39" i="15" s="1"/>
  <c r="E38" i="15"/>
  <c r="I38" i="15" s="1"/>
  <c r="G37" i="15"/>
  <c r="D37" i="15"/>
  <c r="C37" i="15"/>
  <c r="E33" i="15"/>
  <c r="H33" i="15" s="1"/>
  <c r="G32" i="15"/>
  <c r="D32" i="15"/>
  <c r="C32" i="15"/>
  <c r="E30" i="15"/>
  <c r="H30" i="15" s="1"/>
  <c r="E29" i="15"/>
  <c r="I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20" i="15"/>
  <c r="I20" i="15" s="1"/>
  <c r="E19" i="15"/>
  <c r="H19" i="15" s="1"/>
  <c r="E18" i="15"/>
  <c r="I18" i="15" s="1"/>
  <c r="E17" i="15"/>
  <c r="H17" i="15" s="1"/>
  <c r="E16" i="15"/>
  <c r="I16" i="15" s="1"/>
  <c r="E15" i="15"/>
  <c r="H15" i="15" s="1"/>
  <c r="G14" i="15"/>
  <c r="D14" i="15"/>
  <c r="C14" i="15"/>
  <c r="E11" i="15"/>
  <c r="E10" i="15"/>
  <c r="E9" i="15"/>
  <c r="H9" i="15" s="1"/>
  <c r="G8" i="15"/>
  <c r="D8" i="15"/>
  <c r="C8" i="15"/>
  <c r="E340" i="16"/>
  <c r="I340" i="16" s="1"/>
  <c r="E339" i="16"/>
  <c r="E338" i="16"/>
  <c r="H338" i="16" s="1"/>
  <c r="E337" i="16"/>
  <c r="I337" i="16" s="1"/>
  <c r="E336" i="16"/>
  <c r="H336" i="16" s="1"/>
  <c r="G335" i="16"/>
  <c r="D335" i="16"/>
  <c r="C335" i="16"/>
  <c r="E334" i="16"/>
  <c r="I334" i="16" s="1"/>
  <c r="E333" i="16"/>
  <c r="E332" i="16"/>
  <c r="I332" i="16" s="1"/>
  <c r="E331" i="16"/>
  <c r="H331" i="16" s="1"/>
  <c r="E330" i="16"/>
  <c r="I330" i="16" s="1"/>
  <c r="E329" i="16"/>
  <c r="H329" i="16" s="1"/>
  <c r="E328" i="16"/>
  <c r="H328" i="16" s="1"/>
  <c r="E327" i="16"/>
  <c r="H327" i="16" s="1"/>
  <c r="E326" i="16"/>
  <c r="I326" i="16" s="1"/>
  <c r="G325" i="16"/>
  <c r="G317" i="16" s="1"/>
  <c r="D325" i="16"/>
  <c r="C325" i="16"/>
  <c r="C317" i="16" s="1"/>
  <c r="E324" i="16"/>
  <c r="I324" i="16" s="1"/>
  <c r="E323" i="16"/>
  <c r="I323" i="16" s="1"/>
  <c r="E322" i="16"/>
  <c r="H322" i="16" s="1"/>
  <c r="E321" i="16"/>
  <c r="I321" i="16" s="1"/>
  <c r="E320" i="16"/>
  <c r="I320" i="16" s="1"/>
  <c r="E319" i="16"/>
  <c r="H319" i="16" s="1"/>
  <c r="E318" i="16"/>
  <c r="H318" i="16" s="1"/>
  <c r="E316" i="16"/>
  <c r="E315" i="16"/>
  <c r="E314" i="16"/>
  <c r="H314" i="16" s="1"/>
  <c r="E313" i="16"/>
  <c r="G312" i="16"/>
  <c r="D312" i="16"/>
  <c r="C312" i="16"/>
  <c r="E311" i="16"/>
  <c r="H311" i="16" s="1"/>
  <c r="E310" i="16"/>
  <c r="H310" i="16" s="1"/>
  <c r="E309" i="16"/>
  <c r="H309" i="16" s="1"/>
  <c r="E308" i="16"/>
  <c r="H308" i="16" s="1"/>
  <c r="G307" i="16"/>
  <c r="D307" i="16"/>
  <c r="D301" i="16" s="1"/>
  <c r="C307" i="16"/>
  <c r="C301" i="16" s="1"/>
  <c r="E306" i="16"/>
  <c r="H306" i="16" s="1"/>
  <c r="E305" i="16"/>
  <c r="I305" i="16" s="1"/>
  <c r="E304" i="16"/>
  <c r="H304" i="16" s="1"/>
  <c r="E303" i="16"/>
  <c r="I303" i="16" s="1"/>
  <c r="E302" i="16"/>
  <c r="E299" i="16"/>
  <c r="E298" i="16"/>
  <c r="G297" i="16"/>
  <c r="D297" i="16"/>
  <c r="C297" i="16"/>
  <c r="E296" i="16"/>
  <c r="H296" i="16" s="1"/>
  <c r="E295" i="16"/>
  <c r="H295" i="16" s="1"/>
  <c r="E294" i="16"/>
  <c r="H294" i="16" s="1"/>
  <c r="E293" i="16"/>
  <c r="I293" i="16" s="1"/>
  <c r="E292" i="16"/>
  <c r="E291" i="16"/>
  <c r="I291" i="16" s="1"/>
  <c r="E290" i="16"/>
  <c r="H290" i="16" s="1"/>
  <c r="E289" i="16"/>
  <c r="I289" i="16" s="1"/>
  <c r="E288" i="16"/>
  <c r="H288" i="16" s="1"/>
  <c r="E287" i="16"/>
  <c r="E286" i="16"/>
  <c r="E285" i="16"/>
  <c r="H285" i="16" s="1"/>
  <c r="E284" i="16"/>
  <c r="H284" i="16" s="1"/>
  <c r="E283" i="16"/>
  <c r="I283" i="16" s="1"/>
  <c r="E282" i="16"/>
  <c r="H282" i="16" s="1"/>
  <c r="E281" i="16"/>
  <c r="I281" i="16" s="1"/>
  <c r="E280" i="16"/>
  <c r="H280" i="16" s="1"/>
  <c r="G279" i="16"/>
  <c r="D279" i="16"/>
  <c r="C279" i="16"/>
  <c r="E278" i="16"/>
  <c r="H278" i="16" s="1"/>
  <c r="E277" i="16"/>
  <c r="E276" i="16"/>
  <c r="H276" i="16" s="1"/>
  <c r="E275" i="16"/>
  <c r="H275" i="16" s="1"/>
  <c r="E274" i="16"/>
  <c r="I274" i="16" s="1"/>
  <c r="E273" i="16"/>
  <c r="H273" i="16" s="1"/>
  <c r="G272" i="16"/>
  <c r="G271" i="16" s="1"/>
  <c r="D272" i="16"/>
  <c r="C272" i="16"/>
  <c r="C271" i="16" s="1"/>
  <c r="E270" i="16"/>
  <c r="H270" i="16" s="1"/>
  <c r="G269" i="16"/>
  <c r="D269" i="16"/>
  <c r="C269" i="16"/>
  <c r="E268" i="16"/>
  <c r="E267" i="16"/>
  <c r="H267" i="16" s="1"/>
  <c r="E266" i="16"/>
  <c r="H266" i="16" s="1"/>
  <c r="G265" i="16"/>
  <c r="D265" i="16"/>
  <c r="D263" i="16" s="1"/>
  <c r="C265" i="16"/>
  <c r="C263" i="16" s="1"/>
  <c r="E264" i="16"/>
  <c r="H264" i="16" s="1"/>
  <c r="E261" i="16"/>
  <c r="H261" i="16" s="1"/>
  <c r="E260" i="16"/>
  <c r="E259" i="16"/>
  <c r="H259" i="16" s="1"/>
  <c r="E258" i="16"/>
  <c r="E257" i="16"/>
  <c r="H257" i="16" s="1"/>
  <c r="E256" i="16"/>
  <c r="E255" i="16"/>
  <c r="G254" i="16"/>
  <c r="D254" i="16"/>
  <c r="C254" i="16"/>
  <c r="E253" i="16"/>
  <c r="H253" i="16" s="1"/>
  <c r="E252" i="16"/>
  <c r="H252" i="16" s="1"/>
  <c r="E251" i="16"/>
  <c r="G250" i="16"/>
  <c r="D250" i="16"/>
  <c r="C250" i="16"/>
  <c r="C248" i="16" s="1"/>
  <c r="E249" i="16"/>
  <c r="H249" i="16" s="1"/>
  <c r="E247" i="16"/>
  <c r="I247" i="16" s="1"/>
  <c r="E246" i="16"/>
  <c r="I246" i="16" s="1"/>
  <c r="G245" i="16"/>
  <c r="D245" i="16"/>
  <c r="C245" i="16"/>
  <c r="E244" i="16"/>
  <c r="H244" i="16" s="1"/>
  <c r="E243" i="16"/>
  <c r="E242" i="16"/>
  <c r="H242" i="16" s="1"/>
  <c r="E241" i="16"/>
  <c r="G240" i="16"/>
  <c r="D240" i="16"/>
  <c r="C240" i="16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G230" i="16"/>
  <c r="G229" i="16" s="1"/>
  <c r="D230" i="16"/>
  <c r="C230" i="16"/>
  <c r="C229" i="16" s="1"/>
  <c r="E228" i="16"/>
  <c r="H228" i="16" s="1"/>
  <c r="G227" i="16"/>
  <c r="D227" i="16"/>
  <c r="C227" i="16"/>
  <c r="E226" i="16"/>
  <c r="E225" i="16"/>
  <c r="H225" i="16" s="1"/>
  <c r="E224" i="16"/>
  <c r="E223" i="16"/>
  <c r="E222" i="16"/>
  <c r="G221" i="16"/>
  <c r="D221" i="16"/>
  <c r="C221" i="16"/>
  <c r="E217" i="16"/>
  <c r="E216" i="16"/>
  <c r="H216" i="16" s="1"/>
  <c r="E215" i="16"/>
  <c r="G214" i="16"/>
  <c r="D214" i="16"/>
  <c r="C214" i="16"/>
  <c r="E213" i="16"/>
  <c r="H213" i="16" s="1"/>
  <c r="E212" i="16"/>
  <c r="I212" i="16" s="1"/>
  <c r="E211" i="16"/>
  <c r="H211" i="16" s="1"/>
  <c r="E210" i="16"/>
  <c r="I210" i="16" s="1"/>
  <c r="E209" i="16"/>
  <c r="H209" i="16" s="1"/>
  <c r="E208" i="16"/>
  <c r="H208" i="16" s="1"/>
  <c r="G207" i="16"/>
  <c r="D207" i="16"/>
  <c r="C207" i="16"/>
  <c r="E206" i="16"/>
  <c r="H206" i="16" s="1"/>
  <c r="E205" i="16"/>
  <c r="I205" i="16" s="1"/>
  <c r="G204" i="16"/>
  <c r="D204" i="16"/>
  <c r="C204" i="16"/>
  <c r="E203" i="16"/>
  <c r="I203" i="16" s="1"/>
  <c r="E202" i="16"/>
  <c r="H202" i="16" s="1"/>
  <c r="E201" i="16"/>
  <c r="I201" i="16" s="1"/>
  <c r="E200" i="16"/>
  <c r="I200" i="16" s="1"/>
  <c r="G199" i="16"/>
  <c r="D199" i="16"/>
  <c r="C199" i="16"/>
  <c r="E198" i="16"/>
  <c r="E197" i="16"/>
  <c r="H197" i="16" s="1"/>
  <c r="G196" i="16"/>
  <c r="D196" i="16"/>
  <c r="C196" i="16"/>
  <c r="E195" i="16"/>
  <c r="I195" i="16" s="1"/>
  <c r="E194" i="16"/>
  <c r="H194" i="16" s="1"/>
  <c r="G193" i="16"/>
  <c r="D193" i="16"/>
  <c r="C193" i="16"/>
  <c r="E192" i="16"/>
  <c r="I192" i="16" s="1"/>
  <c r="E191" i="16"/>
  <c r="E190" i="16"/>
  <c r="H190" i="16" s="1"/>
  <c r="G189" i="16"/>
  <c r="D189" i="16"/>
  <c r="C189" i="16"/>
  <c r="E188" i="16"/>
  <c r="I188" i="16" s="1"/>
  <c r="E187" i="16"/>
  <c r="I187" i="16" s="1"/>
  <c r="G186" i="16"/>
  <c r="D186" i="16"/>
  <c r="C186" i="16"/>
  <c r="E185" i="16"/>
  <c r="E184" i="16"/>
  <c r="E183" i="16"/>
  <c r="G182" i="16"/>
  <c r="D182" i="16"/>
  <c r="C182" i="16"/>
  <c r="E181" i="16"/>
  <c r="H181" i="16" s="1"/>
  <c r="E180" i="16"/>
  <c r="I180" i="16" s="1"/>
  <c r="E179" i="16"/>
  <c r="H179" i="16" s="1"/>
  <c r="E178" i="16"/>
  <c r="I178" i="16" s="1"/>
  <c r="E177" i="16"/>
  <c r="H177" i="16" s="1"/>
  <c r="E176" i="16"/>
  <c r="I176" i="16" s="1"/>
  <c r="E175" i="16"/>
  <c r="H175" i="16" s="1"/>
  <c r="E174" i="16"/>
  <c r="I174" i="16" s="1"/>
  <c r="E173" i="16"/>
  <c r="H173" i="16" s="1"/>
  <c r="E171" i="16"/>
  <c r="I171" i="16" s="1"/>
  <c r="E170" i="16"/>
  <c r="H170" i="16" s="1"/>
  <c r="E169" i="16"/>
  <c r="H169" i="16" s="1"/>
  <c r="E168" i="16"/>
  <c r="H168" i="16" s="1"/>
  <c r="E167" i="16"/>
  <c r="I167" i="16" s="1"/>
  <c r="E166" i="16"/>
  <c r="E165" i="16"/>
  <c r="I165" i="16" s="1"/>
  <c r="G164" i="16"/>
  <c r="D164" i="16"/>
  <c r="C164" i="16"/>
  <c r="G163" i="16"/>
  <c r="D163" i="16"/>
  <c r="C163" i="16"/>
  <c r="E162" i="16"/>
  <c r="E161" i="16"/>
  <c r="H161" i="16" s="1"/>
  <c r="E160" i="16"/>
  <c r="E159" i="16"/>
  <c r="E158" i="16"/>
  <c r="E157" i="16"/>
  <c r="E156" i="16"/>
  <c r="E155" i="16"/>
  <c r="G154" i="16"/>
  <c r="D154" i="16"/>
  <c r="C154" i="16"/>
  <c r="G153" i="16"/>
  <c r="D153" i="16"/>
  <c r="C153" i="16"/>
  <c r="E152" i="16"/>
  <c r="I152" i="16" s="1"/>
  <c r="E151" i="16"/>
  <c r="H151" i="16" s="1"/>
  <c r="E150" i="16"/>
  <c r="I150" i="16" s="1"/>
  <c r="E149" i="16"/>
  <c r="H149" i="16" s="1"/>
  <c r="G148" i="16"/>
  <c r="D148" i="16"/>
  <c r="C148" i="16"/>
  <c r="E147" i="16"/>
  <c r="I147" i="16" s="1"/>
  <c r="E146" i="16"/>
  <c r="I146" i="16" s="1"/>
  <c r="E145" i="16"/>
  <c r="I145" i="16" s="1"/>
  <c r="E144" i="16"/>
  <c r="I144" i="16" s="1"/>
  <c r="E143" i="16"/>
  <c r="I143" i="16" s="1"/>
  <c r="E142" i="16"/>
  <c r="I142" i="16" s="1"/>
  <c r="E141" i="16"/>
  <c r="I141" i="16" s="1"/>
  <c r="E140" i="16"/>
  <c r="I140" i="16" s="1"/>
  <c r="G139" i="16"/>
  <c r="D139" i="16"/>
  <c r="D135" i="16" s="1"/>
  <c r="C139" i="16"/>
  <c r="E138" i="16"/>
  <c r="E137" i="16"/>
  <c r="E136" i="16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G127" i="16"/>
  <c r="D127" i="16"/>
  <c r="C127" i="16"/>
  <c r="E126" i="16"/>
  <c r="H126" i="16" s="1"/>
  <c r="E125" i="16"/>
  <c r="H125" i="16" s="1"/>
  <c r="G124" i="16"/>
  <c r="D124" i="16"/>
  <c r="C124" i="16"/>
  <c r="E123" i="16"/>
  <c r="I123" i="16" s="1"/>
  <c r="E122" i="16"/>
  <c r="I122" i="16" s="1"/>
  <c r="E121" i="16"/>
  <c r="I121" i="16" s="1"/>
  <c r="E120" i="16"/>
  <c r="I120" i="16" s="1"/>
  <c r="E119" i="16"/>
  <c r="I119" i="16" s="1"/>
  <c r="E118" i="16"/>
  <c r="I118" i="16" s="1"/>
  <c r="E117" i="16"/>
  <c r="I117" i="16" s="1"/>
  <c r="E116" i="16"/>
  <c r="H116" i="16" s="1"/>
  <c r="G115" i="16"/>
  <c r="D115" i="16"/>
  <c r="C115" i="16"/>
  <c r="E114" i="16"/>
  <c r="E113" i="16"/>
  <c r="E110" i="16"/>
  <c r="I110" i="16" s="1"/>
  <c r="E109" i="16"/>
  <c r="H109" i="16" s="1"/>
  <c r="E108" i="16"/>
  <c r="I108" i="16" s="1"/>
  <c r="G107" i="16"/>
  <c r="D107" i="16"/>
  <c r="C107" i="16"/>
  <c r="E106" i="16"/>
  <c r="I106" i="16" s="1"/>
  <c r="E105" i="16"/>
  <c r="I105" i="16" s="1"/>
  <c r="E104" i="16"/>
  <c r="I104" i="16" s="1"/>
  <c r="E103" i="16"/>
  <c r="I103" i="16" s="1"/>
  <c r="E102" i="16"/>
  <c r="I102" i="16" s="1"/>
  <c r="E101" i="16"/>
  <c r="I101" i="16" s="1"/>
  <c r="E100" i="16"/>
  <c r="I100" i="16" s="1"/>
  <c r="E99" i="16"/>
  <c r="I99" i="16" s="1"/>
  <c r="E98" i="16"/>
  <c r="I98" i="16" s="1"/>
  <c r="E97" i="16"/>
  <c r="H97" i="16" s="1"/>
  <c r="E96" i="16"/>
  <c r="I96" i="16" s="1"/>
  <c r="E95" i="16"/>
  <c r="H95" i="16" s="1"/>
  <c r="E94" i="16"/>
  <c r="I94" i="16" s="1"/>
  <c r="E93" i="16"/>
  <c r="I93" i="16" s="1"/>
  <c r="E92" i="16"/>
  <c r="I92" i="16" s="1"/>
  <c r="G91" i="16"/>
  <c r="D91" i="16"/>
  <c r="C91" i="16"/>
  <c r="E90" i="16"/>
  <c r="H90" i="16" s="1"/>
  <c r="E89" i="16"/>
  <c r="E88" i="16"/>
  <c r="E87" i="16"/>
  <c r="G86" i="16"/>
  <c r="D86" i="16"/>
  <c r="C86" i="16"/>
  <c r="E85" i="16"/>
  <c r="H85" i="16" s="1"/>
  <c r="E84" i="16"/>
  <c r="H84" i="16" s="1"/>
  <c r="E83" i="16"/>
  <c r="H83" i="16" s="1"/>
  <c r="E82" i="16"/>
  <c r="H82" i="16" s="1"/>
  <c r="E81" i="16"/>
  <c r="H81" i="16" s="1"/>
  <c r="E80" i="16"/>
  <c r="H80" i="16" s="1"/>
  <c r="E79" i="16"/>
  <c r="H79" i="16" s="1"/>
  <c r="E78" i="16"/>
  <c r="H78" i="16" s="1"/>
  <c r="G77" i="16"/>
  <c r="D77" i="16"/>
  <c r="D60" i="16" s="1"/>
  <c r="C77" i="16"/>
  <c r="E76" i="16"/>
  <c r="E75" i="16"/>
  <c r="H75" i="16" s="1"/>
  <c r="E74" i="16"/>
  <c r="H74" i="16" s="1"/>
  <c r="E73" i="16"/>
  <c r="I73" i="16" s="1"/>
  <c r="E72" i="16"/>
  <c r="H72" i="16" s="1"/>
  <c r="E71" i="16"/>
  <c r="H71" i="16" s="1"/>
  <c r="E70" i="16"/>
  <c r="E69" i="16"/>
  <c r="I69" i="16" s="1"/>
  <c r="E68" i="16"/>
  <c r="H68" i="16" s="1"/>
  <c r="E67" i="16"/>
  <c r="I67" i="16" s="1"/>
  <c r="E66" i="16"/>
  <c r="H66" i="16" s="1"/>
  <c r="E65" i="16"/>
  <c r="H65" i="16" s="1"/>
  <c r="E64" i="16"/>
  <c r="H64" i="16" s="1"/>
  <c r="E63" i="16"/>
  <c r="I63" i="16" s="1"/>
  <c r="E62" i="16"/>
  <c r="E61" i="16"/>
  <c r="I61" i="16" s="1"/>
  <c r="E59" i="16"/>
  <c r="I59" i="16" s="1"/>
  <c r="E58" i="16"/>
  <c r="I58" i="16" s="1"/>
  <c r="E57" i="16"/>
  <c r="I57" i="16" s="1"/>
  <c r="E56" i="16"/>
  <c r="I56" i="16" s="1"/>
  <c r="E55" i="16"/>
  <c r="I55" i="16" s="1"/>
  <c r="E54" i="16"/>
  <c r="I54" i="16" s="1"/>
  <c r="E53" i="16"/>
  <c r="I53" i="16" s="1"/>
  <c r="E52" i="16"/>
  <c r="I52" i="16" s="1"/>
  <c r="E51" i="16"/>
  <c r="I51" i="16" s="1"/>
  <c r="E50" i="16"/>
  <c r="I50" i="16" s="1"/>
  <c r="E49" i="16"/>
  <c r="I49" i="16" s="1"/>
  <c r="E48" i="16"/>
  <c r="I48" i="16" s="1"/>
  <c r="G47" i="16"/>
  <c r="D47" i="16"/>
  <c r="D46" i="16" s="1"/>
  <c r="C47" i="16"/>
  <c r="E45" i="16"/>
  <c r="H45" i="16" s="1"/>
  <c r="E44" i="16"/>
  <c r="H44" i="16" s="1"/>
  <c r="E43" i="16"/>
  <c r="H43" i="16" s="1"/>
  <c r="E42" i="16"/>
  <c r="H42" i="16" s="1"/>
  <c r="E41" i="16"/>
  <c r="H41" i="16" s="1"/>
  <c r="G40" i="16"/>
  <c r="D40" i="16"/>
  <c r="C40" i="16"/>
  <c r="E39" i="16"/>
  <c r="E38" i="16"/>
  <c r="I38" i="16" s="1"/>
  <c r="G37" i="16"/>
  <c r="D37" i="16"/>
  <c r="C37" i="16"/>
  <c r="E33" i="16"/>
  <c r="I33" i="16" s="1"/>
  <c r="G32" i="16"/>
  <c r="D32" i="16"/>
  <c r="C32" i="16"/>
  <c r="E30" i="16"/>
  <c r="E29" i="16"/>
  <c r="H29" i="16" s="1"/>
  <c r="E28" i="16"/>
  <c r="E27" i="16"/>
  <c r="H27" i="16" s="1"/>
  <c r="E26" i="16"/>
  <c r="E25" i="16"/>
  <c r="H25" i="16" s="1"/>
  <c r="E24" i="16"/>
  <c r="E23" i="16"/>
  <c r="E22" i="16"/>
  <c r="E21" i="16"/>
  <c r="H21" i="16" s="1"/>
  <c r="E20" i="16"/>
  <c r="E19" i="16"/>
  <c r="H19" i="16" s="1"/>
  <c r="E18" i="16"/>
  <c r="E17" i="16"/>
  <c r="E16" i="16"/>
  <c r="E15" i="16"/>
  <c r="G14" i="16"/>
  <c r="D14" i="16"/>
  <c r="C14" i="16"/>
  <c r="E11" i="16"/>
  <c r="I11" i="16" s="1"/>
  <c r="E10" i="16"/>
  <c r="E9" i="16"/>
  <c r="I9" i="16" s="1"/>
  <c r="G8" i="16"/>
  <c r="D8" i="16"/>
  <c r="C8" i="16"/>
  <c r="E340" i="17"/>
  <c r="I340" i="17" s="1"/>
  <c r="E339" i="17"/>
  <c r="E338" i="17"/>
  <c r="H338" i="17" s="1"/>
  <c r="E337" i="17"/>
  <c r="E336" i="17"/>
  <c r="I336" i="17" s="1"/>
  <c r="G335" i="17"/>
  <c r="D335" i="17"/>
  <c r="C335" i="17"/>
  <c r="E334" i="17"/>
  <c r="H334" i="17" s="1"/>
  <c r="E333" i="17"/>
  <c r="H333" i="17" s="1"/>
  <c r="E332" i="17"/>
  <c r="H332" i="17" s="1"/>
  <c r="E331" i="17"/>
  <c r="H331" i="17" s="1"/>
  <c r="E330" i="17"/>
  <c r="H330" i="17" s="1"/>
  <c r="E329" i="17"/>
  <c r="H329" i="17" s="1"/>
  <c r="E328" i="17"/>
  <c r="H328" i="17" s="1"/>
  <c r="E327" i="17"/>
  <c r="I327" i="17" s="1"/>
  <c r="E326" i="17"/>
  <c r="H326" i="17" s="1"/>
  <c r="G325" i="17"/>
  <c r="G317" i="17" s="1"/>
  <c r="D325" i="17"/>
  <c r="D317" i="17" s="1"/>
  <c r="C325" i="17"/>
  <c r="E324" i="17"/>
  <c r="I324" i="17" s="1"/>
  <c r="E323" i="17"/>
  <c r="H323" i="17" s="1"/>
  <c r="E322" i="17"/>
  <c r="E321" i="17"/>
  <c r="H321" i="17" s="1"/>
  <c r="E320" i="17"/>
  <c r="I320" i="17" s="1"/>
  <c r="E319" i="17"/>
  <c r="I319" i="17" s="1"/>
  <c r="E318" i="17"/>
  <c r="I318" i="17" s="1"/>
  <c r="E316" i="17"/>
  <c r="I316" i="17" s="1"/>
  <c r="E315" i="17"/>
  <c r="E314" i="17"/>
  <c r="H314" i="17" s="1"/>
  <c r="E313" i="17"/>
  <c r="G312" i="17"/>
  <c r="D312" i="17"/>
  <c r="C312" i="17"/>
  <c r="E311" i="17"/>
  <c r="I311" i="17" s="1"/>
  <c r="E310" i="17"/>
  <c r="E309" i="17"/>
  <c r="H309" i="17" s="1"/>
  <c r="E308" i="17"/>
  <c r="G307" i="17"/>
  <c r="G301" i="17" s="1"/>
  <c r="D307" i="17"/>
  <c r="D301" i="17" s="1"/>
  <c r="C307" i="17"/>
  <c r="C301" i="17" s="1"/>
  <c r="E306" i="17"/>
  <c r="I306" i="17" s="1"/>
  <c r="E305" i="17"/>
  <c r="H305" i="17" s="1"/>
  <c r="E304" i="17"/>
  <c r="I304" i="17" s="1"/>
  <c r="E303" i="17"/>
  <c r="H303" i="17" s="1"/>
  <c r="E302" i="17"/>
  <c r="H302" i="17" s="1"/>
  <c r="E299" i="17"/>
  <c r="H299" i="17" s="1"/>
  <c r="E298" i="17"/>
  <c r="G297" i="17"/>
  <c r="D297" i="17"/>
  <c r="C297" i="17"/>
  <c r="E296" i="17"/>
  <c r="I296" i="17" s="1"/>
  <c r="E295" i="17"/>
  <c r="E294" i="17"/>
  <c r="E293" i="17"/>
  <c r="E292" i="17"/>
  <c r="I292" i="17" s="1"/>
  <c r="E291" i="17"/>
  <c r="E290" i="17"/>
  <c r="I290" i="17" s="1"/>
  <c r="E289" i="17"/>
  <c r="E288" i="17"/>
  <c r="E287" i="17"/>
  <c r="E286" i="17"/>
  <c r="H286" i="17" s="1"/>
  <c r="E285" i="17"/>
  <c r="E284" i="17"/>
  <c r="I284" i="17" s="1"/>
  <c r="E283" i="17"/>
  <c r="E282" i="17"/>
  <c r="H282" i="17" s="1"/>
  <c r="E281" i="17"/>
  <c r="E280" i="17"/>
  <c r="G279" i="17"/>
  <c r="D279" i="17"/>
  <c r="C279" i="17"/>
  <c r="E278" i="17"/>
  <c r="H278" i="17" s="1"/>
  <c r="E277" i="17"/>
  <c r="I277" i="17" s="1"/>
  <c r="E276" i="17"/>
  <c r="H276" i="17" s="1"/>
  <c r="E275" i="17"/>
  <c r="H275" i="17" s="1"/>
  <c r="E274" i="17"/>
  <c r="H274" i="17" s="1"/>
  <c r="E273" i="17"/>
  <c r="I273" i="17" s="1"/>
  <c r="G272" i="17"/>
  <c r="G271" i="17" s="1"/>
  <c r="D272" i="17"/>
  <c r="D271" i="17" s="1"/>
  <c r="C272" i="17"/>
  <c r="C271" i="17" s="1"/>
  <c r="E270" i="17"/>
  <c r="I270" i="17" s="1"/>
  <c r="G269" i="17"/>
  <c r="D269" i="17"/>
  <c r="C269" i="17"/>
  <c r="E268" i="17"/>
  <c r="E267" i="17"/>
  <c r="I267" i="17" s="1"/>
  <c r="E266" i="17"/>
  <c r="G265" i="17"/>
  <c r="G263" i="17" s="1"/>
  <c r="D265" i="17"/>
  <c r="D263" i="17" s="1"/>
  <c r="C265" i="17"/>
  <c r="E264" i="17"/>
  <c r="I264" i="17" s="1"/>
  <c r="E261" i="17"/>
  <c r="H261" i="17" s="1"/>
  <c r="E260" i="17"/>
  <c r="E259" i="17"/>
  <c r="I259" i="17" s="1"/>
  <c r="E258" i="17"/>
  <c r="E257" i="17"/>
  <c r="H257" i="17" s="1"/>
  <c r="E256" i="17"/>
  <c r="E255" i="17"/>
  <c r="I255" i="17" s="1"/>
  <c r="G254" i="17"/>
  <c r="D254" i="17"/>
  <c r="C254" i="17"/>
  <c r="E253" i="17"/>
  <c r="E252" i="17"/>
  <c r="I252" i="17" s="1"/>
  <c r="E251" i="17"/>
  <c r="G250" i="17"/>
  <c r="G248" i="17" s="1"/>
  <c r="D250" i="17"/>
  <c r="D248" i="17" s="1"/>
  <c r="C250" i="17"/>
  <c r="E249" i="17"/>
  <c r="E247" i="17"/>
  <c r="H247" i="17" s="1"/>
  <c r="E246" i="17"/>
  <c r="I246" i="17" s="1"/>
  <c r="G245" i="17"/>
  <c r="D245" i="17"/>
  <c r="C245" i="17"/>
  <c r="E244" i="17"/>
  <c r="I244" i="17" s="1"/>
  <c r="E243" i="17"/>
  <c r="E242" i="17"/>
  <c r="I242" i="17" s="1"/>
  <c r="E241" i="17"/>
  <c r="G240" i="17"/>
  <c r="D240" i="17"/>
  <c r="C240" i="17"/>
  <c r="E239" i="17"/>
  <c r="H239" i="17" s="1"/>
  <c r="E238" i="17"/>
  <c r="E237" i="17"/>
  <c r="I237" i="17" s="1"/>
  <c r="E236" i="17"/>
  <c r="E235" i="17"/>
  <c r="I235" i="17" s="1"/>
  <c r="E234" i="17"/>
  <c r="E233" i="17"/>
  <c r="E232" i="17"/>
  <c r="E231" i="17"/>
  <c r="G230" i="17"/>
  <c r="G229" i="17" s="1"/>
  <c r="D230" i="17"/>
  <c r="D229" i="17" s="1"/>
  <c r="C230" i="17"/>
  <c r="C229" i="17" s="1"/>
  <c r="E228" i="17"/>
  <c r="H228" i="17" s="1"/>
  <c r="G227" i="17"/>
  <c r="D227" i="17"/>
  <c r="C227" i="17"/>
  <c r="E226" i="17"/>
  <c r="E225" i="17"/>
  <c r="I225" i="17" s="1"/>
  <c r="E224" i="17"/>
  <c r="E223" i="17"/>
  <c r="I223" i="17" s="1"/>
  <c r="E222" i="17"/>
  <c r="G221" i="17"/>
  <c r="D221" i="17"/>
  <c r="C221" i="17"/>
  <c r="E217" i="17"/>
  <c r="E216" i="17"/>
  <c r="H216" i="17" s="1"/>
  <c r="E215" i="17"/>
  <c r="G214" i="17"/>
  <c r="D214" i="17"/>
  <c r="C214" i="17"/>
  <c r="E213" i="17"/>
  <c r="E212" i="17"/>
  <c r="I212" i="17" s="1"/>
  <c r="E211" i="17"/>
  <c r="E210" i="17"/>
  <c r="I210" i="17" s="1"/>
  <c r="E209" i="17"/>
  <c r="E208" i="17"/>
  <c r="I208" i="17" s="1"/>
  <c r="G207" i="17"/>
  <c r="D207" i="17"/>
  <c r="C207" i="17"/>
  <c r="E206" i="17"/>
  <c r="I206" i="17" s="1"/>
  <c r="E205" i="17"/>
  <c r="I205" i="17" s="1"/>
  <c r="G204" i="17"/>
  <c r="D204" i="17"/>
  <c r="C204" i="17"/>
  <c r="E203" i="17"/>
  <c r="I203" i="17" s="1"/>
  <c r="E202" i="17"/>
  <c r="I202" i="17" s="1"/>
  <c r="E201" i="17"/>
  <c r="I201" i="17" s="1"/>
  <c r="E200" i="17"/>
  <c r="I200" i="17" s="1"/>
  <c r="G199" i="17"/>
  <c r="D199" i="17"/>
  <c r="C199" i="17"/>
  <c r="E198" i="17"/>
  <c r="E197" i="17"/>
  <c r="H197" i="17" s="1"/>
  <c r="G196" i="17"/>
  <c r="D196" i="17"/>
  <c r="C196" i="17"/>
  <c r="E195" i="17"/>
  <c r="I195" i="17" s="1"/>
  <c r="E194" i="17"/>
  <c r="G193" i="17"/>
  <c r="D193" i="17"/>
  <c r="C193" i="17"/>
  <c r="E192" i="17"/>
  <c r="I192" i="17" s="1"/>
  <c r="E191" i="17"/>
  <c r="I191" i="17" s="1"/>
  <c r="E190" i="17"/>
  <c r="I190" i="17" s="1"/>
  <c r="G189" i="17"/>
  <c r="D189" i="17"/>
  <c r="C189" i="17"/>
  <c r="E188" i="17"/>
  <c r="I188" i="17" s="1"/>
  <c r="E187" i="17"/>
  <c r="I187" i="17" s="1"/>
  <c r="G186" i="17"/>
  <c r="D186" i="17"/>
  <c r="C186" i="17"/>
  <c r="E185" i="17"/>
  <c r="E184" i="17"/>
  <c r="H184" i="17" s="1"/>
  <c r="E183" i="17"/>
  <c r="G182" i="17"/>
  <c r="D182" i="17"/>
  <c r="C182" i="17"/>
  <c r="E181" i="17"/>
  <c r="I181" i="17" s="1"/>
  <c r="E180" i="17"/>
  <c r="H180" i="17" s="1"/>
  <c r="E179" i="17"/>
  <c r="I179" i="17" s="1"/>
  <c r="E178" i="17"/>
  <c r="I178" i="17" s="1"/>
  <c r="E177" i="17"/>
  <c r="I177" i="17" s="1"/>
  <c r="E176" i="17"/>
  <c r="I176" i="17" s="1"/>
  <c r="E175" i="17"/>
  <c r="E174" i="17"/>
  <c r="I174" i="17" s="1"/>
  <c r="E173" i="17"/>
  <c r="E171" i="17"/>
  <c r="I171" i="17" s="1"/>
  <c r="E170" i="17"/>
  <c r="I170" i="17" s="1"/>
  <c r="E169" i="17"/>
  <c r="I169" i="17" s="1"/>
  <c r="E168" i="17"/>
  <c r="I168" i="17" s="1"/>
  <c r="E167" i="17"/>
  <c r="H167" i="17" s="1"/>
  <c r="E166" i="17"/>
  <c r="I166" i="17" s="1"/>
  <c r="E165" i="17"/>
  <c r="I165" i="17" s="1"/>
  <c r="G164" i="17"/>
  <c r="D164" i="17"/>
  <c r="C164" i="17"/>
  <c r="G163" i="17"/>
  <c r="D163" i="17"/>
  <c r="C163" i="17"/>
  <c r="E162" i="17"/>
  <c r="E161" i="17"/>
  <c r="H161" i="17" s="1"/>
  <c r="E160" i="17"/>
  <c r="E159" i="17"/>
  <c r="H159" i="17" s="1"/>
  <c r="E158" i="17"/>
  <c r="E157" i="17"/>
  <c r="H157" i="17" s="1"/>
  <c r="E156" i="17"/>
  <c r="E155" i="17"/>
  <c r="H155" i="17" s="1"/>
  <c r="G154" i="17"/>
  <c r="D154" i="17"/>
  <c r="C154" i="17"/>
  <c r="G153" i="17"/>
  <c r="D153" i="17"/>
  <c r="C153" i="17"/>
  <c r="E152" i="17"/>
  <c r="I152" i="17" s="1"/>
  <c r="E151" i="17"/>
  <c r="I151" i="17" s="1"/>
  <c r="E150" i="17"/>
  <c r="H150" i="17" s="1"/>
  <c r="E149" i="17"/>
  <c r="I149" i="17" s="1"/>
  <c r="G148" i="17"/>
  <c r="D148" i="17"/>
  <c r="C148" i="17"/>
  <c r="E147" i="17"/>
  <c r="I147" i="17" s="1"/>
  <c r="E146" i="17"/>
  <c r="I146" i="17" s="1"/>
  <c r="E145" i="17"/>
  <c r="I145" i="17" s="1"/>
  <c r="E144" i="17"/>
  <c r="I144" i="17" s="1"/>
  <c r="E143" i="17"/>
  <c r="I143" i="17" s="1"/>
  <c r="E142" i="17"/>
  <c r="I142" i="17" s="1"/>
  <c r="E141" i="17"/>
  <c r="I141" i="17" s="1"/>
  <c r="E140" i="17"/>
  <c r="I140" i="17" s="1"/>
  <c r="G139" i="17"/>
  <c r="G135" i="17" s="1"/>
  <c r="D139" i="17"/>
  <c r="D135" i="17" s="1"/>
  <c r="C139" i="17"/>
  <c r="C135" i="17" s="1"/>
  <c r="E138" i="17"/>
  <c r="H138" i="17" s="1"/>
  <c r="E137" i="17"/>
  <c r="E136" i="17"/>
  <c r="H136" i="17" s="1"/>
  <c r="E134" i="17"/>
  <c r="I134" i="17" s="1"/>
  <c r="E133" i="17"/>
  <c r="I133" i="17" s="1"/>
  <c r="E132" i="17"/>
  <c r="I132" i="17" s="1"/>
  <c r="E131" i="17"/>
  <c r="I131" i="17" s="1"/>
  <c r="E130" i="17"/>
  <c r="I130" i="17" s="1"/>
  <c r="E129" i="17"/>
  <c r="I129" i="17" s="1"/>
  <c r="E128" i="17"/>
  <c r="H128" i="17" s="1"/>
  <c r="G127" i="17"/>
  <c r="D127" i="17"/>
  <c r="C127" i="17"/>
  <c r="E126" i="17"/>
  <c r="I126" i="17" s="1"/>
  <c r="E125" i="17"/>
  <c r="I125" i="17" s="1"/>
  <c r="G124" i="17"/>
  <c r="D124" i="17"/>
  <c r="C124" i="17"/>
  <c r="E123" i="17"/>
  <c r="I123" i="17" s="1"/>
  <c r="E122" i="17"/>
  <c r="I122" i="17" s="1"/>
  <c r="E121" i="17"/>
  <c r="I121" i="17" s="1"/>
  <c r="E120" i="17"/>
  <c r="I120" i="17" s="1"/>
  <c r="E119" i="17"/>
  <c r="I119" i="17" s="1"/>
  <c r="E118" i="17"/>
  <c r="I118" i="17" s="1"/>
  <c r="E117" i="17"/>
  <c r="I117" i="17" s="1"/>
  <c r="E116" i="17"/>
  <c r="I116" i="17" s="1"/>
  <c r="G115" i="17"/>
  <c r="D115" i="17"/>
  <c r="C115" i="17"/>
  <c r="E114" i="17"/>
  <c r="E113" i="17"/>
  <c r="H113" i="17" s="1"/>
  <c r="E110" i="17"/>
  <c r="H110" i="17" s="1"/>
  <c r="E109" i="17"/>
  <c r="I109" i="17" s="1"/>
  <c r="E108" i="17"/>
  <c r="I108" i="17" s="1"/>
  <c r="G107" i="17"/>
  <c r="D107" i="17"/>
  <c r="C107" i="17"/>
  <c r="E106" i="17"/>
  <c r="I106" i="17" s="1"/>
  <c r="E105" i="17"/>
  <c r="I105" i="17" s="1"/>
  <c r="E104" i="17"/>
  <c r="I104" i="17" s="1"/>
  <c r="E103" i="17"/>
  <c r="I103" i="17" s="1"/>
  <c r="E102" i="17"/>
  <c r="I102" i="17" s="1"/>
  <c r="E101" i="17"/>
  <c r="I101" i="17" s="1"/>
  <c r="E100" i="17"/>
  <c r="I100" i="17" s="1"/>
  <c r="E99" i="17"/>
  <c r="I99" i="17" s="1"/>
  <c r="E98" i="17"/>
  <c r="I98" i="17" s="1"/>
  <c r="E97" i="17"/>
  <c r="I97" i="17" s="1"/>
  <c r="E96" i="17"/>
  <c r="I96" i="17" s="1"/>
  <c r="E95" i="17"/>
  <c r="I95" i="17" s="1"/>
  <c r="E94" i="17"/>
  <c r="I94" i="17" s="1"/>
  <c r="E93" i="17"/>
  <c r="I93" i="17" s="1"/>
  <c r="E92" i="17"/>
  <c r="I92" i="17" s="1"/>
  <c r="G91" i="17"/>
  <c r="D91" i="17"/>
  <c r="C91" i="17"/>
  <c r="E90" i="17"/>
  <c r="H90" i="17" s="1"/>
  <c r="E89" i="17"/>
  <c r="E88" i="17"/>
  <c r="H88" i="17" s="1"/>
  <c r="E87" i="17"/>
  <c r="G86" i="17"/>
  <c r="D86" i="17"/>
  <c r="C86" i="17"/>
  <c r="E85" i="17"/>
  <c r="I85" i="17" s="1"/>
  <c r="E84" i="17"/>
  <c r="H84" i="17" s="1"/>
  <c r="E83" i="17"/>
  <c r="I83" i="17" s="1"/>
  <c r="E82" i="17"/>
  <c r="I82" i="17" s="1"/>
  <c r="E81" i="17"/>
  <c r="E80" i="17"/>
  <c r="I80" i="17" s="1"/>
  <c r="E79" i="17"/>
  <c r="E78" i="17"/>
  <c r="I78" i="17" s="1"/>
  <c r="G77" i="17"/>
  <c r="G60" i="17" s="1"/>
  <c r="D77" i="17"/>
  <c r="D60" i="17" s="1"/>
  <c r="C77" i="17"/>
  <c r="C60" i="17" s="1"/>
  <c r="E76" i="17"/>
  <c r="I76" i="17" s="1"/>
  <c r="E75" i="17"/>
  <c r="H75" i="17" s="1"/>
  <c r="E74" i="17"/>
  <c r="I74" i="17" s="1"/>
  <c r="E73" i="17"/>
  <c r="I73" i="17" s="1"/>
  <c r="E72" i="17"/>
  <c r="I72" i="17" s="1"/>
  <c r="E71" i="17"/>
  <c r="I71" i="17" s="1"/>
  <c r="E70" i="17"/>
  <c r="I70" i="17" s="1"/>
  <c r="E69" i="17"/>
  <c r="I69" i="17" s="1"/>
  <c r="E68" i="17"/>
  <c r="I68" i="17" s="1"/>
  <c r="E67" i="17"/>
  <c r="I67" i="17" s="1"/>
  <c r="E66" i="17"/>
  <c r="I66" i="17" s="1"/>
  <c r="E65" i="17"/>
  <c r="I65" i="17" s="1"/>
  <c r="E64" i="17"/>
  <c r="I64" i="17" s="1"/>
  <c r="E63" i="17"/>
  <c r="I63" i="17" s="1"/>
  <c r="E62" i="17"/>
  <c r="I62" i="17" s="1"/>
  <c r="E61" i="17"/>
  <c r="I61" i="17" s="1"/>
  <c r="E59" i="17"/>
  <c r="I59" i="17" s="1"/>
  <c r="E58" i="17"/>
  <c r="I58" i="17" s="1"/>
  <c r="E57" i="17"/>
  <c r="I57" i="17" s="1"/>
  <c r="E56" i="17"/>
  <c r="I56" i="17" s="1"/>
  <c r="E55" i="17"/>
  <c r="I55" i="17" s="1"/>
  <c r="E54" i="17"/>
  <c r="I54" i="17" s="1"/>
  <c r="E53" i="17"/>
  <c r="I53" i="17" s="1"/>
  <c r="E52" i="17"/>
  <c r="I52" i="17" s="1"/>
  <c r="E51" i="17"/>
  <c r="I51" i="17" s="1"/>
  <c r="E50" i="17"/>
  <c r="I50" i="17" s="1"/>
  <c r="E49" i="17"/>
  <c r="I49" i="17" s="1"/>
  <c r="E48" i="17"/>
  <c r="I48" i="17" s="1"/>
  <c r="G47" i="17"/>
  <c r="D47" i="17"/>
  <c r="D46" i="17" s="1"/>
  <c r="C47" i="17"/>
  <c r="E45" i="17"/>
  <c r="I45" i="17" s="1"/>
  <c r="E44" i="17"/>
  <c r="E43" i="17"/>
  <c r="I43" i="17" s="1"/>
  <c r="E42" i="17"/>
  <c r="I42" i="17" s="1"/>
  <c r="E41" i="17"/>
  <c r="I41" i="17" s="1"/>
  <c r="G40" i="17"/>
  <c r="D40" i="17"/>
  <c r="C40" i="17"/>
  <c r="E39" i="17"/>
  <c r="I39" i="17" s="1"/>
  <c r="E38" i="17"/>
  <c r="I38" i="17" s="1"/>
  <c r="G37" i="17"/>
  <c r="D37" i="17"/>
  <c r="C37" i="17"/>
  <c r="E33" i="17"/>
  <c r="I33" i="17" s="1"/>
  <c r="G32" i="17"/>
  <c r="D32" i="17"/>
  <c r="C32" i="17"/>
  <c r="E30" i="17"/>
  <c r="E29" i="17"/>
  <c r="H29" i="17" s="1"/>
  <c r="E28" i="17"/>
  <c r="E27" i="17"/>
  <c r="H27" i="17" s="1"/>
  <c r="E26" i="17"/>
  <c r="E25" i="17"/>
  <c r="H25" i="17" s="1"/>
  <c r="E24" i="17"/>
  <c r="E23" i="17"/>
  <c r="H23" i="17" s="1"/>
  <c r="E22" i="17"/>
  <c r="E21" i="17"/>
  <c r="H21" i="17" s="1"/>
  <c r="E20" i="17"/>
  <c r="E19" i="17"/>
  <c r="H19" i="17" s="1"/>
  <c r="E18" i="17"/>
  <c r="E17" i="17"/>
  <c r="H17" i="17" s="1"/>
  <c r="E16" i="17"/>
  <c r="E15" i="17"/>
  <c r="H15" i="17" s="1"/>
  <c r="G14" i="17"/>
  <c r="D14" i="17"/>
  <c r="C14" i="17"/>
  <c r="E11" i="17"/>
  <c r="I11" i="17" s="1"/>
  <c r="E10" i="17"/>
  <c r="I10" i="17" s="1"/>
  <c r="E9" i="17"/>
  <c r="I9" i="17" s="1"/>
  <c r="G8" i="17"/>
  <c r="D8" i="17"/>
  <c r="C8" i="17"/>
  <c r="E340" i="18"/>
  <c r="I340" i="18" s="1"/>
  <c r="E339" i="18"/>
  <c r="E338" i="18"/>
  <c r="H338" i="18" s="1"/>
  <c r="E337" i="18"/>
  <c r="E336" i="18"/>
  <c r="H336" i="18" s="1"/>
  <c r="G335" i="18"/>
  <c r="D335" i="18"/>
  <c r="C335" i="18"/>
  <c r="E334" i="18"/>
  <c r="I334" i="18" s="1"/>
  <c r="E333" i="18"/>
  <c r="E332" i="18"/>
  <c r="I332" i="18" s="1"/>
  <c r="E331" i="18"/>
  <c r="I331" i="18" s="1"/>
  <c r="E330" i="18"/>
  <c r="I330" i="18" s="1"/>
  <c r="E329" i="18"/>
  <c r="E328" i="18"/>
  <c r="I328" i="18" s="1"/>
  <c r="E327" i="18"/>
  <c r="E326" i="18"/>
  <c r="I326" i="18" s="1"/>
  <c r="G325" i="18"/>
  <c r="G317" i="18" s="1"/>
  <c r="D325" i="18"/>
  <c r="D317" i="18" s="1"/>
  <c r="C325" i="18"/>
  <c r="C317" i="18" s="1"/>
  <c r="E324" i="18"/>
  <c r="I324" i="18" s="1"/>
  <c r="E323" i="18"/>
  <c r="I323" i="18" s="1"/>
  <c r="E322" i="18"/>
  <c r="I322" i="18" s="1"/>
  <c r="E321" i="18"/>
  <c r="H321" i="18" s="1"/>
  <c r="E320" i="18"/>
  <c r="I320" i="18" s="1"/>
  <c r="E319" i="18"/>
  <c r="I319" i="18" s="1"/>
  <c r="E318" i="18"/>
  <c r="I318" i="18" s="1"/>
  <c r="E316" i="18"/>
  <c r="I316" i="18" s="1"/>
  <c r="E315" i="18"/>
  <c r="I315" i="18" s="1"/>
  <c r="E314" i="18"/>
  <c r="I314" i="18" s="1"/>
  <c r="E313" i="18"/>
  <c r="I313" i="18" s="1"/>
  <c r="G312" i="18"/>
  <c r="D312" i="18"/>
  <c r="C312" i="18"/>
  <c r="E311" i="18"/>
  <c r="H311" i="18" s="1"/>
  <c r="E310" i="18"/>
  <c r="E309" i="18"/>
  <c r="H309" i="18" s="1"/>
  <c r="E308" i="18"/>
  <c r="G307" i="18"/>
  <c r="D307" i="18"/>
  <c r="D301" i="18" s="1"/>
  <c r="C307" i="18"/>
  <c r="C301" i="18" s="1"/>
  <c r="E306" i="18"/>
  <c r="E305" i="18"/>
  <c r="I305" i="18" s="1"/>
  <c r="E304" i="18"/>
  <c r="I304" i="18" s="1"/>
  <c r="E303" i="18"/>
  <c r="I303" i="18" s="1"/>
  <c r="E302" i="18"/>
  <c r="E299" i="18"/>
  <c r="I299" i="18" s="1"/>
  <c r="E298" i="18"/>
  <c r="I298" i="18" s="1"/>
  <c r="G297" i="18"/>
  <c r="D297" i="18"/>
  <c r="C297" i="18"/>
  <c r="E296" i="18"/>
  <c r="H296" i="18" s="1"/>
  <c r="E295" i="18"/>
  <c r="E294" i="18"/>
  <c r="H294" i="18" s="1"/>
  <c r="E293" i="18"/>
  <c r="E292" i="18"/>
  <c r="H292" i="18" s="1"/>
  <c r="E291" i="18"/>
  <c r="E290" i="18"/>
  <c r="H290" i="18" s="1"/>
  <c r="E289" i="18"/>
  <c r="E288" i="18"/>
  <c r="H288" i="18" s="1"/>
  <c r="E287" i="18"/>
  <c r="E286" i="18"/>
  <c r="H286" i="18" s="1"/>
  <c r="E285" i="18"/>
  <c r="E284" i="18"/>
  <c r="H284" i="18" s="1"/>
  <c r="E283" i="18"/>
  <c r="E282" i="18"/>
  <c r="H282" i="18" s="1"/>
  <c r="E281" i="18"/>
  <c r="E280" i="18"/>
  <c r="H280" i="18" s="1"/>
  <c r="G279" i="18"/>
  <c r="D279" i="18"/>
  <c r="C279" i="18"/>
  <c r="E278" i="18"/>
  <c r="I278" i="18" s="1"/>
  <c r="E277" i="18"/>
  <c r="I277" i="18" s="1"/>
  <c r="E276" i="18"/>
  <c r="I276" i="18" s="1"/>
  <c r="E275" i="18"/>
  <c r="E274" i="18"/>
  <c r="I274" i="18" s="1"/>
  <c r="E273" i="18"/>
  <c r="I273" i="18" s="1"/>
  <c r="G272" i="18"/>
  <c r="G271" i="18" s="1"/>
  <c r="D272" i="18"/>
  <c r="D271" i="18" s="1"/>
  <c r="C272" i="18"/>
  <c r="E270" i="18"/>
  <c r="I270" i="18" s="1"/>
  <c r="G269" i="18"/>
  <c r="D269" i="18"/>
  <c r="C269" i="18"/>
  <c r="E268" i="18"/>
  <c r="E267" i="18"/>
  <c r="H267" i="18" s="1"/>
  <c r="E266" i="18"/>
  <c r="G265" i="18"/>
  <c r="D265" i="18"/>
  <c r="C265" i="18"/>
  <c r="C263" i="18" s="1"/>
  <c r="E264" i="18"/>
  <c r="I264" i="18" s="1"/>
  <c r="E261" i="18"/>
  <c r="I261" i="18" s="1"/>
  <c r="E260" i="18"/>
  <c r="I260" i="18" s="1"/>
  <c r="E259" i="18"/>
  <c r="I259" i="18" s="1"/>
  <c r="E258" i="18"/>
  <c r="I258" i="18" s="1"/>
  <c r="E257" i="18"/>
  <c r="I257" i="18" s="1"/>
  <c r="E256" i="18"/>
  <c r="I256" i="18" s="1"/>
  <c r="E255" i="18"/>
  <c r="I255" i="18" s="1"/>
  <c r="G254" i="18"/>
  <c r="D254" i="18"/>
  <c r="C254" i="18"/>
  <c r="E253" i="18"/>
  <c r="E252" i="18"/>
  <c r="H252" i="18" s="1"/>
  <c r="E251" i="18"/>
  <c r="G250" i="18"/>
  <c r="D250" i="18"/>
  <c r="D248" i="18" s="1"/>
  <c r="C250" i="18"/>
  <c r="C248" i="18" s="1"/>
  <c r="E249" i="18"/>
  <c r="E247" i="18"/>
  <c r="H247" i="18" s="1"/>
  <c r="E246" i="18"/>
  <c r="I246" i="18" s="1"/>
  <c r="G245" i="18"/>
  <c r="D245" i="18"/>
  <c r="C245" i="18"/>
  <c r="E244" i="18"/>
  <c r="I244" i="18" s="1"/>
  <c r="E243" i="18"/>
  <c r="I243" i="18" s="1"/>
  <c r="E242" i="18"/>
  <c r="I242" i="18" s="1"/>
  <c r="E241" i="18"/>
  <c r="I241" i="18" s="1"/>
  <c r="G240" i="18"/>
  <c r="D240" i="18"/>
  <c r="C240" i="18"/>
  <c r="E239" i="18"/>
  <c r="H239" i="18" s="1"/>
  <c r="E238" i="18"/>
  <c r="E237" i="18"/>
  <c r="H237" i="18" s="1"/>
  <c r="E236" i="18"/>
  <c r="E235" i="18"/>
  <c r="H235" i="18" s="1"/>
  <c r="E234" i="18"/>
  <c r="E233" i="18"/>
  <c r="H233" i="18" s="1"/>
  <c r="E232" i="18"/>
  <c r="E231" i="18"/>
  <c r="H231" i="18" s="1"/>
  <c r="G230" i="18"/>
  <c r="G229" i="18" s="1"/>
  <c r="D230" i="18"/>
  <c r="D229" i="18" s="1"/>
  <c r="C230" i="18"/>
  <c r="E228" i="18"/>
  <c r="H228" i="18" s="1"/>
  <c r="G227" i="18"/>
  <c r="D227" i="18"/>
  <c r="C227" i="18"/>
  <c r="E226" i="18"/>
  <c r="I226" i="18" s="1"/>
  <c r="E225" i="18"/>
  <c r="I225" i="18" s="1"/>
  <c r="E224" i="18"/>
  <c r="I224" i="18" s="1"/>
  <c r="E223" i="18"/>
  <c r="I223" i="18" s="1"/>
  <c r="E222" i="18"/>
  <c r="I222" i="18" s="1"/>
  <c r="G221" i="18"/>
  <c r="D221" i="18"/>
  <c r="C221" i="18"/>
  <c r="E217" i="18"/>
  <c r="I217" i="18" s="1"/>
  <c r="E216" i="18"/>
  <c r="I216" i="18" s="1"/>
  <c r="E215" i="18"/>
  <c r="I215" i="18" s="1"/>
  <c r="G214" i="18"/>
  <c r="D214" i="18"/>
  <c r="C214" i="18"/>
  <c r="E213" i="18"/>
  <c r="H213" i="18" s="1"/>
  <c r="E212" i="18"/>
  <c r="E211" i="18"/>
  <c r="H211" i="18" s="1"/>
  <c r="E210" i="18"/>
  <c r="E209" i="18"/>
  <c r="H209" i="18" s="1"/>
  <c r="E208" i="18"/>
  <c r="G207" i="18"/>
  <c r="D207" i="18"/>
  <c r="C207" i="18"/>
  <c r="E206" i="18"/>
  <c r="E205" i="18"/>
  <c r="I205" i="18" s="1"/>
  <c r="G204" i="18"/>
  <c r="D204" i="18"/>
  <c r="C204" i="18"/>
  <c r="E203" i="18"/>
  <c r="I203" i="18" s="1"/>
  <c r="E202" i="18"/>
  <c r="I202" i="18" s="1"/>
  <c r="E201" i="18"/>
  <c r="I201" i="18" s="1"/>
  <c r="E200" i="18"/>
  <c r="I200" i="18" s="1"/>
  <c r="G199" i="18"/>
  <c r="D199" i="18"/>
  <c r="C199" i="18"/>
  <c r="E198" i="18"/>
  <c r="I198" i="18" s="1"/>
  <c r="E197" i="18"/>
  <c r="I197" i="18" s="1"/>
  <c r="G196" i="18"/>
  <c r="D196" i="18"/>
  <c r="C196" i="18"/>
  <c r="E195" i="18"/>
  <c r="E194" i="18"/>
  <c r="H194" i="18" s="1"/>
  <c r="G193" i="18"/>
  <c r="D193" i="18"/>
  <c r="C193" i="18"/>
  <c r="E192" i="18"/>
  <c r="I192" i="18" s="1"/>
  <c r="E191" i="18"/>
  <c r="I191" i="18" s="1"/>
  <c r="E190" i="18"/>
  <c r="I190" i="18" s="1"/>
  <c r="G189" i="18"/>
  <c r="D189" i="18"/>
  <c r="C189" i="18"/>
  <c r="E188" i="18"/>
  <c r="I188" i="18" s="1"/>
  <c r="E187" i="18"/>
  <c r="I187" i="18" s="1"/>
  <c r="G186" i="18"/>
  <c r="D186" i="18"/>
  <c r="C186" i="18"/>
  <c r="E185" i="18"/>
  <c r="I185" i="18" s="1"/>
  <c r="E184" i="18"/>
  <c r="I184" i="18" s="1"/>
  <c r="E183" i="18"/>
  <c r="I183" i="18" s="1"/>
  <c r="G182" i="18"/>
  <c r="D182" i="18"/>
  <c r="C182" i="18"/>
  <c r="E181" i="18"/>
  <c r="H181" i="18" s="1"/>
  <c r="E180" i="18"/>
  <c r="E179" i="18"/>
  <c r="H179" i="18" s="1"/>
  <c r="E178" i="18"/>
  <c r="E177" i="18"/>
  <c r="H177" i="18" s="1"/>
  <c r="E176" i="18"/>
  <c r="E175" i="18"/>
  <c r="H175" i="18" s="1"/>
  <c r="E174" i="18"/>
  <c r="E173" i="18"/>
  <c r="H173" i="18" s="1"/>
  <c r="E171" i="18"/>
  <c r="H171" i="18" s="1"/>
  <c r="E170" i="18"/>
  <c r="I170" i="18" s="1"/>
  <c r="E169" i="18"/>
  <c r="I169" i="18" s="1"/>
  <c r="E168" i="18"/>
  <c r="E167" i="18"/>
  <c r="H167" i="18" s="1"/>
  <c r="E166" i="18"/>
  <c r="I166" i="18" s="1"/>
  <c r="E165" i="18"/>
  <c r="I165" i="18" s="1"/>
  <c r="G164" i="18"/>
  <c r="D164" i="18"/>
  <c r="C164" i="18"/>
  <c r="G163" i="18"/>
  <c r="D163" i="18"/>
  <c r="C163" i="18"/>
  <c r="E162" i="18"/>
  <c r="I162" i="18" s="1"/>
  <c r="E161" i="18"/>
  <c r="I161" i="18" s="1"/>
  <c r="E160" i="18"/>
  <c r="I160" i="18" s="1"/>
  <c r="E159" i="18"/>
  <c r="I159" i="18" s="1"/>
  <c r="E158" i="18"/>
  <c r="I158" i="18" s="1"/>
  <c r="E157" i="18"/>
  <c r="I157" i="18" s="1"/>
  <c r="E156" i="18"/>
  <c r="I156" i="18" s="1"/>
  <c r="E155" i="18"/>
  <c r="I155" i="18" s="1"/>
  <c r="G154" i="18"/>
  <c r="D154" i="18"/>
  <c r="C154" i="18"/>
  <c r="G153" i="18"/>
  <c r="D153" i="18"/>
  <c r="C153" i="18"/>
  <c r="E152" i="18"/>
  <c r="I152" i="18" s="1"/>
  <c r="E151" i="18"/>
  <c r="E150" i="18"/>
  <c r="I150" i="18" s="1"/>
  <c r="E149" i="18"/>
  <c r="I149" i="18" s="1"/>
  <c r="G148" i="18"/>
  <c r="D148" i="18"/>
  <c r="C148" i="18"/>
  <c r="E147" i="18"/>
  <c r="H147" i="18" s="1"/>
  <c r="E146" i="18"/>
  <c r="I146" i="18" s="1"/>
  <c r="E145" i="18"/>
  <c r="I145" i="18" s="1"/>
  <c r="E144" i="18"/>
  <c r="I144" i="18" s="1"/>
  <c r="E143" i="18"/>
  <c r="I143" i="18" s="1"/>
  <c r="E142" i="18"/>
  <c r="I142" i="18" s="1"/>
  <c r="E141" i="18"/>
  <c r="I141" i="18" s="1"/>
  <c r="E140" i="18"/>
  <c r="I140" i="18" s="1"/>
  <c r="G139" i="18"/>
  <c r="G135" i="18" s="1"/>
  <c r="D139" i="18"/>
  <c r="D135" i="18" s="1"/>
  <c r="C139" i="18"/>
  <c r="C135" i="18" s="1"/>
  <c r="E138" i="18"/>
  <c r="I138" i="18" s="1"/>
  <c r="E137" i="18"/>
  <c r="E136" i="18"/>
  <c r="I136" i="18" s="1"/>
  <c r="E134" i="18"/>
  <c r="E133" i="18"/>
  <c r="H133" i="18" s="1"/>
  <c r="E132" i="18"/>
  <c r="E131" i="18"/>
  <c r="H131" i="18" s="1"/>
  <c r="E130" i="18"/>
  <c r="E129" i="18"/>
  <c r="H129" i="18" s="1"/>
  <c r="E128" i="18"/>
  <c r="G127" i="18"/>
  <c r="D127" i="18"/>
  <c r="C127" i="18"/>
  <c r="E126" i="18"/>
  <c r="E125" i="18"/>
  <c r="I125" i="18" s="1"/>
  <c r="G124" i="18"/>
  <c r="D124" i="18"/>
  <c r="C124" i="18"/>
  <c r="E123" i="18"/>
  <c r="I123" i="18" s="1"/>
  <c r="E122" i="18"/>
  <c r="H122" i="18" s="1"/>
  <c r="E121" i="18"/>
  <c r="I121" i="18" s="1"/>
  <c r="E120" i="18"/>
  <c r="I120" i="18" s="1"/>
  <c r="E119" i="18"/>
  <c r="I119" i="18" s="1"/>
  <c r="E118" i="18"/>
  <c r="I118" i="18" s="1"/>
  <c r="E117" i="18"/>
  <c r="I117" i="18" s="1"/>
  <c r="E116" i="18"/>
  <c r="I116" i="18" s="1"/>
  <c r="G115" i="18"/>
  <c r="D115" i="18"/>
  <c r="C115" i="18"/>
  <c r="E114" i="18"/>
  <c r="E113" i="18"/>
  <c r="I113" i="18" s="1"/>
  <c r="E110" i="18"/>
  <c r="I110" i="18" s="1"/>
  <c r="E109" i="18"/>
  <c r="E108" i="18"/>
  <c r="I108" i="18" s="1"/>
  <c r="G107" i="18"/>
  <c r="D107" i="18"/>
  <c r="C107" i="18"/>
  <c r="E106" i="18"/>
  <c r="I106" i="18" s="1"/>
  <c r="E105" i="18"/>
  <c r="I105" i="18" s="1"/>
  <c r="E104" i="18"/>
  <c r="I104" i="18" s="1"/>
  <c r="E103" i="18"/>
  <c r="I103" i="18" s="1"/>
  <c r="E102" i="18"/>
  <c r="I102" i="18" s="1"/>
  <c r="E101" i="18"/>
  <c r="I101" i="18" s="1"/>
  <c r="E100" i="18"/>
  <c r="I100" i="18" s="1"/>
  <c r="E99" i="18"/>
  <c r="I99" i="18" s="1"/>
  <c r="E98" i="18"/>
  <c r="I98" i="18" s="1"/>
  <c r="E97" i="18"/>
  <c r="H97" i="18" s="1"/>
  <c r="E96" i="18"/>
  <c r="I96" i="18" s="1"/>
  <c r="E95" i="18"/>
  <c r="I95" i="18" s="1"/>
  <c r="E94" i="18"/>
  <c r="I94" i="18" s="1"/>
  <c r="E93" i="18"/>
  <c r="I93" i="18" s="1"/>
  <c r="E92" i="18"/>
  <c r="I92" i="18" s="1"/>
  <c r="G91" i="18"/>
  <c r="D91" i="18"/>
  <c r="C91" i="18"/>
  <c r="E90" i="18"/>
  <c r="I90" i="18" s="1"/>
  <c r="E89" i="18"/>
  <c r="E88" i="18"/>
  <c r="I88" i="18" s="1"/>
  <c r="E87" i="18"/>
  <c r="G86" i="18"/>
  <c r="D86" i="18"/>
  <c r="C86" i="18"/>
  <c r="E85" i="18"/>
  <c r="H85" i="18" s="1"/>
  <c r="E84" i="18"/>
  <c r="E83" i="18"/>
  <c r="H83" i="18" s="1"/>
  <c r="E82" i="18"/>
  <c r="E81" i="18"/>
  <c r="H81" i="18" s="1"/>
  <c r="E80" i="18"/>
  <c r="E79" i="18"/>
  <c r="H79" i="18" s="1"/>
  <c r="E78" i="18"/>
  <c r="G77" i="18"/>
  <c r="D77" i="18"/>
  <c r="D60" i="18" s="1"/>
  <c r="C77" i="18"/>
  <c r="C60" i="18" s="1"/>
  <c r="E76" i="18"/>
  <c r="E75" i="18"/>
  <c r="I75" i="18" s="1"/>
  <c r="E74" i="18"/>
  <c r="I74" i="18" s="1"/>
  <c r="E73" i="18"/>
  <c r="I73" i="18" s="1"/>
  <c r="E72" i="18"/>
  <c r="E71" i="18"/>
  <c r="I71" i="18" s="1"/>
  <c r="E70" i="18"/>
  <c r="E69" i="18"/>
  <c r="I69" i="18" s="1"/>
  <c r="E68" i="18"/>
  <c r="E67" i="18"/>
  <c r="I67" i="18" s="1"/>
  <c r="E66" i="18"/>
  <c r="I66" i="18" s="1"/>
  <c r="E65" i="18"/>
  <c r="I65" i="18" s="1"/>
  <c r="E64" i="18"/>
  <c r="E63" i="18"/>
  <c r="H63" i="18" s="1"/>
  <c r="E62" i="18"/>
  <c r="E61" i="18"/>
  <c r="I61" i="18" s="1"/>
  <c r="E59" i="18"/>
  <c r="I59" i="18" s="1"/>
  <c r="E58" i="18"/>
  <c r="I58" i="18" s="1"/>
  <c r="E57" i="18"/>
  <c r="I57" i="18" s="1"/>
  <c r="E56" i="18"/>
  <c r="H56" i="18" s="1"/>
  <c r="E55" i="18"/>
  <c r="I55" i="18" s="1"/>
  <c r="E54" i="18"/>
  <c r="I54" i="18" s="1"/>
  <c r="E53" i="18"/>
  <c r="I53" i="18" s="1"/>
  <c r="E52" i="18"/>
  <c r="I52" i="18" s="1"/>
  <c r="E51" i="18"/>
  <c r="I51" i="18" s="1"/>
  <c r="E50" i="18"/>
  <c r="I50" i="18" s="1"/>
  <c r="E49" i="18"/>
  <c r="I49" i="18" s="1"/>
  <c r="E48" i="18"/>
  <c r="I48" i="18" s="1"/>
  <c r="G47" i="18"/>
  <c r="G46" i="18" s="1"/>
  <c r="D47" i="18"/>
  <c r="D46" i="18" s="1"/>
  <c r="C47" i="18"/>
  <c r="C46" i="18" s="1"/>
  <c r="E45" i="18"/>
  <c r="E44" i="18"/>
  <c r="H44" i="18" s="1"/>
  <c r="E43" i="18"/>
  <c r="I43" i="18" s="1"/>
  <c r="E42" i="18"/>
  <c r="H42" i="18" s="1"/>
  <c r="E41" i="18"/>
  <c r="G40" i="18"/>
  <c r="D40" i="18"/>
  <c r="C40" i="18"/>
  <c r="E39" i="18"/>
  <c r="E38" i="18"/>
  <c r="I38" i="18" s="1"/>
  <c r="G37" i="18"/>
  <c r="D37" i="18"/>
  <c r="C37" i="18"/>
  <c r="E33" i="18"/>
  <c r="I33" i="18" s="1"/>
  <c r="G32" i="18"/>
  <c r="D32" i="18"/>
  <c r="C32" i="18"/>
  <c r="E30" i="18"/>
  <c r="I30" i="18" s="1"/>
  <c r="E29" i="18"/>
  <c r="I29" i="18" s="1"/>
  <c r="E28" i="18"/>
  <c r="I28" i="18" s="1"/>
  <c r="E27" i="18"/>
  <c r="I27" i="18" s="1"/>
  <c r="E26" i="18"/>
  <c r="I26" i="18" s="1"/>
  <c r="E25" i="18"/>
  <c r="I25" i="18" s="1"/>
  <c r="E24" i="18"/>
  <c r="I24" i="18" s="1"/>
  <c r="E23" i="18"/>
  <c r="I23" i="18" s="1"/>
  <c r="E22" i="18"/>
  <c r="I22" i="18" s="1"/>
  <c r="E21" i="18"/>
  <c r="I21" i="18" s="1"/>
  <c r="E20" i="18"/>
  <c r="I20" i="18" s="1"/>
  <c r="E19" i="18"/>
  <c r="I19" i="18" s="1"/>
  <c r="E18" i="18"/>
  <c r="I18" i="18" s="1"/>
  <c r="E17" i="18"/>
  <c r="I17" i="18" s="1"/>
  <c r="E16" i="18"/>
  <c r="I16" i="18" s="1"/>
  <c r="E15" i="18"/>
  <c r="I15" i="18" s="1"/>
  <c r="G14" i="18"/>
  <c r="D14" i="18"/>
  <c r="C14" i="18"/>
  <c r="E11" i="18"/>
  <c r="I11" i="18" s="1"/>
  <c r="E10" i="18"/>
  <c r="I10" i="18" s="1"/>
  <c r="E9" i="18"/>
  <c r="I9" i="18" s="1"/>
  <c r="G8" i="18"/>
  <c r="D8" i="18"/>
  <c r="C8" i="18"/>
  <c r="E340" i="19"/>
  <c r="I340" i="19" s="1"/>
  <c r="E339" i="19"/>
  <c r="E338" i="19"/>
  <c r="I338" i="19" s="1"/>
  <c r="E337" i="19"/>
  <c r="I337" i="19" s="1"/>
  <c r="E336" i="19"/>
  <c r="I336" i="19" s="1"/>
  <c r="G335" i="19"/>
  <c r="D335" i="19"/>
  <c r="C335" i="19"/>
  <c r="E334" i="19"/>
  <c r="H334" i="19" s="1"/>
  <c r="E333" i="19"/>
  <c r="E332" i="19"/>
  <c r="H332" i="19" s="1"/>
  <c r="E331" i="19"/>
  <c r="E330" i="19"/>
  <c r="H330" i="19" s="1"/>
  <c r="E329" i="19"/>
  <c r="E328" i="19"/>
  <c r="H328" i="19" s="1"/>
  <c r="E327" i="19"/>
  <c r="E326" i="19"/>
  <c r="H326" i="19" s="1"/>
  <c r="G325" i="19"/>
  <c r="G317" i="19" s="1"/>
  <c r="D325" i="19"/>
  <c r="D317" i="19" s="1"/>
  <c r="C325" i="19"/>
  <c r="C317" i="19" s="1"/>
  <c r="E324" i="19"/>
  <c r="I324" i="19" s="1"/>
  <c r="E323" i="19"/>
  <c r="H323" i="19" s="1"/>
  <c r="E322" i="19"/>
  <c r="I322" i="19" s="1"/>
  <c r="E321" i="19"/>
  <c r="I321" i="19" s="1"/>
  <c r="E320" i="19"/>
  <c r="I320" i="19" s="1"/>
  <c r="E319" i="19"/>
  <c r="H319" i="19" s="1"/>
  <c r="E318" i="19"/>
  <c r="I318" i="19" s="1"/>
  <c r="E316" i="19"/>
  <c r="I316" i="19" s="1"/>
  <c r="E315" i="19"/>
  <c r="I315" i="19" s="1"/>
  <c r="E314" i="19"/>
  <c r="I314" i="19" s="1"/>
  <c r="E313" i="19"/>
  <c r="I313" i="19" s="1"/>
  <c r="G312" i="19"/>
  <c r="D312" i="19"/>
  <c r="C312" i="19"/>
  <c r="E311" i="19"/>
  <c r="I311" i="19" s="1"/>
  <c r="E310" i="19"/>
  <c r="I310" i="19" s="1"/>
  <c r="E309" i="19"/>
  <c r="I309" i="19" s="1"/>
  <c r="E308" i="19"/>
  <c r="I308" i="19" s="1"/>
  <c r="G307" i="19"/>
  <c r="D307" i="19"/>
  <c r="D301" i="19" s="1"/>
  <c r="C307" i="19"/>
  <c r="C301" i="19" s="1"/>
  <c r="E306" i="19"/>
  <c r="E305" i="19"/>
  <c r="H305" i="19" s="1"/>
  <c r="E304" i="19"/>
  <c r="E303" i="19"/>
  <c r="H303" i="19" s="1"/>
  <c r="E302" i="19"/>
  <c r="E299" i="19"/>
  <c r="I299" i="19" s="1"/>
  <c r="E298" i="19"/>
  <c r="I298" i="19" s="1"/>
  <c r="G297" i="19"/>
  <c r="D297" i="19"/>
  <c r="C297" i="19"/>
  <c r="E296" i="19"/>
  <c r="I296" i="19" s="1"/>
  <c r="E295" i="19"/>
  <c r="I295" i="19" s="1"/>
  <c r="E294" i="19"/>
  <c r="I294" i="19" s="1"/>
  <c r="E293" i="19"/>
  <c r="I293" i="19" s="1"/>
  <c r="E292" i="19"/>
  <c r="I292" i="19" s="1"/>
  <c r="E291" i="19"/>
  <c r="I291" i="19" s="1"/>
  <c r="E290" i="19"/>
  <c r="I290" i="19" s="1"/>
  <c r="E289" i="19"/>
  <c r="I289" i="19" s="1"/>
  <c r="E288" i="19"/>
  <c r="I288" i="19" s="1"/>
  <c r="E287" i="19"/>
  <c r="I287" i="19" s="1"/>
  <c r="E286" i="19"/>
  <c r="I286" i="19" s="1"/>
  <c r="E285" i="19"/>
  <c r="I285" i="19" s="1"/>
  <c r="E284" i="19"/>
  <c r="I284" i="19" s="1"/>
  <c r="E283" i="19"/>
  <c r="I283" i="19" s="1"/>
  <c r="E282" i="19"/>
  <c r="I282" i="19" s="1"/>
  <c r="E281" i="19"/>
  <c r="I281" i="19" s="1"/>
  <c r="E280" i="19"/>
  <c r="I280" i="19" s="1"/>
  <c r="G279" i="19"/>
  <c r="D279" i="19"/>
  <c r="C279" i="19"/>
  <c r="E278" i="19"/>
  <c r="H278" i="19" s="1"/>
  <c r="E277" i="19"/>
  <c r="E276" i="19"/>
  <c r="H276" i="19" s="1"/>
  <c r="E275" i="19"/>
  <c r="E274" i="19"/>
  <c r="H274" i="19" s="1"/>
  <c r="E273" i="19"/>
  <c r="G272" i="19"/>
  <c r="G271" i="19" s="1"/>
  <c r="D272" i="19"/>
  <c r="D271" i="19" s="1"/>
  <c r="C272" i="19"/>
  <c r="E270" i="19"/>
  <c r="I270" i="19" s="1"/>
  <c r="G269" i="19"/>
  <c r="D269" i="19"/>
  <c r="C269" i="19"/>
  <c r="E268" i="19"/>
  <c r="I268" i="19" s="1"/>
  <c r="E267" i="19"/>
  <c r="I267" i="19" s="1"/>
  <c r="E266" i="19"/>
  <c r="I266" i="19" s="1"/>
  <c r="G265" i="19"/>
  <c r="D265" i="19"/>
  <c r="D263" i="19" s="1"/>
  <c r="C265" i="19"/>
  <c r="C263" i="19" s="1"/>
  <c r="E264" i="19"/>
  <c r="E261" i="19"/>
  <c r="I261" i="19" s="1"/>
  <c r="E260" i="19"/>
  <c r="I260" i="19" s="1"/>
  <c r="E259" i="19"/>
  <c r="I259" i="19" s="1"/>
  <c r="E258" i="19"/>
  <c r="I258" i="19" s="1"/>
  <c r="E257" i="19"/>
  <c r="I257" i="19" s="1"/>
  <c r="E256" i="19"/>
  <c r="I256" i="19" s="1"/>
  <c r="E255" i="19"/>
  <c r="I255" i="19" s="1"/>
  <c r="G254" i="19"/>
  <c r="D254" i="19"/>
  <c r="C254" i="19"/>
  <c r="E253" i="19"/>
  <c r="I253" i="19" s="1"/>
  <c r="E252" i="19"/>
  <c r="I252" i="19" s="1"/>
  <c r="E251" i="19"/>
  <c r="I251" i="19" s="1"/>
  <c r="G250" i="19"/>
  <c r="D250" i="19"/>
  <c r="D248" i="19" s="1"/>
  <c r="C250" i="19"/>
  <c r="C248" i="19" s="1"/>
  <c r="E249" i="19"/>
  <c r="E247" i="19"/>
  <c r="I247" i="19" s="1"/>
  <c r="E246" i="19"/>
  <c r="I246" i="19" s="1"/>
  <c r="G245" i="19"/>
  <c r="D245" i="19"/>
  <c r="C245" i="19"/>
  <c r="E244" i="19"/>
  <c r="I244" i="19" s="1"/>
  <c r="E243" i="19"/>
  <c r="I243" i="19" s="1"/>
  <c r="E242" i="19"/>
  <c r="I242" i="19" s="1"/>
  <c r="E241" i="19"/>
  <c r="I241" i="19" s="1"/>
  <c r="G240" i="19"/>
  <c r="D240" i="19"/>
  <c r="C240" i="19"/>
  <c r="E239" i="19"/>
  <c r="I239" i="19" s="1"/>
  <c r="E238" i="19"/>
  <c r="I238" i="19" s="1"/>
  <c r="E237" i="19"/>
  <c r="I237" i="19" s="1"/>
  <c r="E236" i="19"/>
  <c r="I236" i="19" s="1"/>
  <c r="E235" i="19"/>
  <c r="I235" i="19" s="1"/>
  <c r="E234" i="19"/>
  <c r="I234" i="19" s="1"/>
  <c r="E233" i="19"/>
  <c r="I233" i="19" s="1"/>
  <c r="E232" i="19"/>
  <c r="I232" i="19" s="1"/>
  <c r="E231" i="19"/>
  <c r="I231" i="19" s="1"/>
  <c r="G230" i="19"/>
  <c r="D230" i="19"/>
  <c r="D229" i="19" s="1"/>
  <c r="C230" i="19"/>
  <c r="E228" i="19"/>
  <c r="I228" i="19" s="1"/>
  <c r="G227" i="19"/>
  <c r="D227" i="19"/>
  <c r="C227" i="19"/>
  <c r="E226" i="19"/>
  <c r="I226" i="19" s="1"/>
  <c r="E225" i="19"/>
  <c r="H225" i="19" s="1"/>
  <c r="E224" i="19"/>
  <c r="I224" i="19" s="1"/>
  <c r="E223" i="19"/>
  <c r="I223" i="19" s="1"/>
  <c r="E222" i="19"/>
  <c r="I222" i="19" s="1"/>
  <c r="G221" i="19"/>
  <c r="D221" i="19"/>
  <c r="C221" i="19"/>
  <c r="E217" i="19"/>
  <c r="I217" i="19" s="1"/>
  <c r="E216" i="19"/>
  <c r="I216" i="19" s="1"/>
  <c r="E215" i="19"/>
  <c r="I215" i="19" s="1"/>
  <c r="G214" i="19"/>
  <c r="D214" i="19"/>
  <c r="C214" i="19"/>
  <c r="E213" i="19"/>
  <c r="I213" i="19" s="1"/>
  <c r="E212" i="19"/>
  <c r="I212" i="19" s="1"/>
  <c r="E211" i="19"/>
  <c r="I211" i="19" s="1"/>
  <c r="E210" i="19"/>
  <c r="I210" i="19" s="1"/>
  <c r="E209" i="19"/>
  <c r="I209" i="19" s="1"/>
  <c r="E208" i="19"/>
  <c r="I208" i="19" s="1"/>
  <c r="G207" i="19"/>
  <c r="D207" i="19"/>
  <c r="C207" i="19"/>
  <c r="E206" i="19"/>
  <c r="E205" i="19"/>
  <c r="H205" i="19" s="1"/>
  <c r="G204" i="19"/>
  <c r="D204" i="19"/>
  <c r="C204" i="19"/>
  <c r="E203" i="19"/>
  <c r="I203" i="19" s="1"/>
  <c r="E202" i="19"/>
  <c r="I202" i="19" s="1"/>
  <c r="E201" i="19"/>
  <c r="I201" i="19" s="1"/>
  <c r="E200" i="19"/>
  <c r="I200" i="19" s="1"/>
  <c r="G199" i="19"/>
  <c r="D199" i="19"/>
  <c r="C199" i="19"/>
  <c r="E198" i="19"/>
  <c r="I198" i="19" s="1"/>
  <c r="E197" i="19"/>
  <c r="I197" i="19" s="1"/>
  <c r="G196" i="19"/>
  <c r="D196" i="19"/>
  <c r="C196" i="19"/>
  <c r="E195" i="19"/>
  <c r="I195" i="19" s="1"/>
  <c r="E194" i="19"/>
  <c r="I194" i="19" s="1"/>
  <c r="G193" i="19"/>
  <c r="D193" i="19"/>
  <c r="C193" i="19"/>
  <c r="E192" i="19"/>
  <c r="H192" i="19" s="1"/>
  <c r="E191" i="19"/>
  <c r="E190" i="19"/>
  <c r="H190" i="19" s="1"/>
  <c r="G189" i="19"/>
  <c r="D189" i="19"/>
  <c r="C189" i="19"/>
  <c r="E188" i="19"/>
  <c r="E187" i="19"/>
  <c r="I187" i="19" s="1"/>
  <c r="G186" i="19"/>
  <c r="D186" i="19"/>
  <c r="C186" i="19"/>
  <c r="E185" i="19"/>
  <c r="I185" i="19" s="1"/>
  <c r="E184" i="19"/>
  <c r="I184" i="19" s="1"/>
  <c r="E183" i="19"/>
  <c r="I183" i="19" s="1"/>
  <c r="G182" i="19"/>
  <c r="D182" i="19"/>
  <c r="C182" i="19"/>
  <c r="E181" i="19"/>
  <c r="I181" i="19" s="1"/>
  <c r="E180" i="19"/>
  <c r="I180" i="19" s="1"/>
  <c r="E179" i="19"/>
  <c r="I179" i="19" s="1"/>
  <c r="E178" i="19"/>
  <c r="I178" i="19" s="1"/>
  <c r="E177" i="19"/>
  <c r="I177" i="19" s="1"/>
  <c r="E176" i="19"/>
  <c r="I176" i="19" s="1"/>
  <c r="E175" i="19"/>
  <c r="I175" i="19" s="1"/>
  <c r="E174" i="19"/>
  <c r="I174" i="19" s="1"/>
  <c r="E173" i="19"/>
  <c r="I173" i="19" s="1"/>
  <c r="E171" i="19"/>
  <c r="H171" i="19" s="1"/>
  <c r="E170" i="19"/>
  <c r="E169" i="19"/>
  <c r="H169" i="19" s="1"/>
  <c r="E168" i="19"/>
  <c r="E167" i="19"/>
  <c r="H167" i="19" s="1"/>
  <c r="E166" i="19"/>
  <c r="E165" i="19"/>
  <c r="H165" i="19" s="1"/>
  <c r="G164" i="19"/>
  <c r="D164" i="19"/>
  <c r="C164" i="19"/>
  <c r="G163" i="19"/>
  <c r="D163" i="19"/>
  <c r="C163" i="19"/>
  <c r="E162" i="19"/>
  <c r="I162" i="19" s="1"/>
  <c r="E161" i="19"/>
  <c r="I161" i="19" s="1"/>
  <c r="E160" i="19"/>
  <c r="I160" i="19" s="1"/>
  <c r="E159" i="19"/>
  <c r="I159" i="19" s="1"/>
  <c r="E158" i="19"/>
  <c r="I158" i="19" s="1"/>
  <c r="E157" i="19"/>
  <c r="I157" i="19" s="1"/>
  <c r="E156" i="19"/>
  <c r="I156" i="19" s="1"/>
  <c r="E155" i="19"/>
  <c r="I155" i="19" s="1"/>
  <c r="G154" i="19"/>
  <c r="D154" i="19"/>
  <c r="C154" i="19"/>
  <c r="G153" i="19"/>
  <c r="D153" i="19"/>
  <c r="C153" i="19"/>
  <c r="E152" i="19"/>
  <c r="H152" i="19" s="1"/>
  <c r="E151" i="19"/>
  <c r="E150" i="19"/>
  <c r="H150" i="19" s="1"/>
  <c r="E149" i="19"/>
  <c r="G148" i="19"/>
  <c r="D148" i="19"/>
  <c r="C148" i="19"/>
  <c r="E147" i="19"/>
  <c r="I147" i="19" s="1"/>
  <c r="E146" i="19"/>
  <c r="E145" i="19"/>
  <c r="I145" i="19" s="1"/>
  <c r="E144" i="19"/>
  <c r="E143" i="19"/>
  <c r="I143" i="19" s="1"/>
  <c r="E142" i="19"/>
  <c r="E141" i="19"/>
  <c r="I141" i="19" s="1"/>
  <c r="E140" i="19"/>
  <c r="G139" i="19"/>
  <c r="G135" i="19" s="1"/>
  <c r="D139" i="19"/>
  <c r="D135" i="19" s="1"/>
  <c r="C139" i="19"/>
  <c r="E138" i="19"/>
  <c r="I138" i="19" s="1"/>
  <c r="E137" i="19"/>
  <c r="I137" i="19" s="1"/>
  <c r="E136" i="19"/>
  <c r="H136" i="19" s="1"/>
  <c r="E134" i="19"/>
  <c r="I134" i="19" s="1"/>
  <c r="E133" i="19"/>
  <c r="I133" i="19" s="1"/>
  <c r="E132" i="19"/>
  <c r="I132" i="19" s="1"/>
  <c r="E131" i="19"/>
  <c r="I131" i="19" s="1"/>
  <c r="E130" i="19"/>
  <c r="I130" i="19" s="1"/>
  <c r="E129" i="19"/>
  <c r="I129" i="19" s="1"/>
  <c r="E128" i="19"/>
  <c r="I128" i="19" s="1"/>
  <c r="G127" i="19"/>
  <c r="D127" i="19"/>
  <c r="C127" i="19"/>
  <c r="E126" i="19"/>
  <c r="E125" i="19"/>
  <c r="H125" i="19" s="1"/>
  <c r="G124" i="19"/>
  <c r="D124" i="19"/>
  <c r="C124" i="19"/>
  <c r="E123" i="19"/>
  <c r="E122" i="19"/>
  <c r="I122" i="19" s="1"/>
  <c r="E121" i="19"/>
  <c r="E120" i="19"/>
  <c r="I120" i="19" s="1"/>
  <c r="E119" i="19"/>
  <c r="E118" i="19"/>
  <c r="I118" i="19" s="1"/>
  <c r="E117" i="19"/>
  <c r="E116" i="19"/>
  <c r="I116" i="19" s="1"/>
  <c r="G115" i="19"/>
  <c r="D115" i="19"/>
  <c r="C115" i="19"/>
  <c r="E114" i="19"/>
  <c r="I114" i="19" s="1"/>
  <c r="E113" i="19"/>
  <c r="I113" i="19" s="1"/>
  <c r="E110" i="19"/>
  <c r="H110" i="19" s="1"/>
  <c r="E109" i="19"/>
  <c r="E108" i="19"/>
  <c r="H108" i="19" s="1"/>
  <c r="G107" i="19"/>
  <c r="D107" i="19"/>
  <c r="C107" i="19"/>
  <c r="E106" i="19"/>
  <c r="E105" i="19"/>
  <c r="I105" i="19" s="1"/>
  <c r="E104" i="19"/>
  <c r="E103" i="19"/>
  <c r="I103" i="19" s="1"/>
  <c r="E102" i="19"/>
  <c r="E101" i="19"/>
  <c r="I101" i="19" s="1"/>
  <c r="E100" i="19"/>
  <c r="E99" i="19"/>
  <c r="I99" i="19" s="1"/>
  <c r="E98" i="19"/>
  <c r="E97" i="19"/>
  <c r="I97" i="19" s="1"/>
  <c r="E96" i="19"/>
  <c r="E95" i="19"/>
  <c r="I95" i="19" s="1"/>
  <c r="E94" i="19"/>
  <c r="E93" i="19"/>
  <c r="I93" i="19" s="1"/>
  <c r="E92" i="19"/>
  <c r="G91" i="19"/>
  <c r="D91" i="19"/>
  <c r="C91" i="19"/>
  <c r="E90" i="19"/>
  <c r="I90" i="19" s="1"/>
  <c r="E89" i="19"/>
  <c r="I89" i="19" s="1"/>
  <c r="E88" i="19"/>
  <c r="I88" i="19" s="1"/>
  <c r="E87" i="19"/>
  <c r="I87" i="19" s="1"/>
  <c r="G86" i="19"/>
  <c r="D86" i="19"/>
  <c r="C86" i="19"/>
  <c r="E85" i="19"/>
  <c r="I85" i="19" s="1"/>
  <c r="E84" i="19"/>
  <c r="I84" i="19" s="1"/>
  <c r="E83" i="19"/>
  <c r="I83" i="19" s="1"/>
  <c r="E82" i="19"/>
  <c r="I82" i="19" s="1"/>
  <c r="E81" i="19"/>
  <c r="I81" i="19" s="1"/>
  <c r="E80" i="19"/>
  <c r="I80" i="19" s="1"/>
  <c r="E79" i="19"/>
  <c r="I79" i="19" s="1"/>
  <c r="E78" i="19"/>
  <c r="I78" i="19" s="1"/>
  <c r="G77" i="19"/>
  <c r="G60" i="19" s="1"/>
  <c r="D77" i="19"/>
  <c r="D60" i="19" s="1"/>
  <c r="C77" i="19"/>
  <c r="E76" i="19"/>
  <c r="E75" i="19"/>
  <c r="H75" i="19" s="1"/>
  <c r="E74" i="19"/>
  <c r="E73" i="19"/>
  <c r="H73" i="19" s="1"/>
  <c r="E72" i="19"/>
  <c r="E71" i="19"/>
  <c r="H71" i="19" s="1"/>
  <c r="E70" i="19"/>
  <c r="E69" i="19"/>
  <c r="H69" i="19" s="1"/>
  <c r="E68" i="19"/>
  <c r="E67" i="19"/>
  <c r="H67" i="19" s="1"/>
  <c r="E66" i="19"/>
  <c r="E65" i="19"/>
  <c r="H65" i="19" s="1"/>
  <c r="E64" i="19"/>
  <c r="E63" i="19"/>
  <c r="H63" i="19" s="1"/>
  <c r="E62" i="19"/>
  <c r="E61" i="19"/>
  <c r="I61" i="19" s="1"/>
  <c r="E59" i="19"/>
  <c r="E58" i="19"/>
  <c r="I58" i="19" s="1"/>
  <c r="E57" i="19"/>
  <c r="E56" i="19"/>
  <c r="I56" i="19" s="1"/>
  <c r="E55" i="19"/>
  <c r="E54" i="19"/>
  <c r="I54" i="19" s="1"/>
  <c r="E53" i="19"/>
  <c r="E52" i="19"/>
  <c r="I52" i="19" s="1"/>
  <c r="E51" i="19"/>
  <c r="E50" i="19"/>
  <c r="I50" i="19" s="1"/>
  <c r="E49" i="19"/>
  <c r="E48" i="19"/>
  <c r="I48" i="19" s="1"/>
  <c r="G47" i="19"/>
  <c r="D47" i="19"/>
  <c r="D46" i="19" s="1"/>
  <c r="C47" i="19"/>
  <c r="C46" i="19" s="1"/>
  <c r="E45" i="19"/>
  <c r="H45" i="19" s="1"/>
  <c r="E44" i="19"/>
  <c r="I44" i="19" s="1"/>
  <c r="E43" i="19"/>
  <c r="I43" i="19" s="1"/>
  <c r="E42" i="19"/>
  <c r="I42" i="19" s="1"/>
  <c r="E41" i="19"/>
  <c r="I41" i="19" s="1"/>
  <c r="G40" i="19"/>
  <c r="D40" i="19"/>
  <c r="C40" i="19"/>
  <c r="E39" i="19"/>
  <c r="E38" i="19"/>
  <c r="H38" i="19" s="1"/>
  <c r="G37" i="19"/>
  <c r="D37" i="19"/>
  <c r="C37" i="19"/>
  <c r="E33" i="19"/>
  <c r="I33" i="19" s="1"/>
  <c r="G32" i="19"/>
  <c r="D32" i="19"/>
  <c r="C32" i="19"/>
  <c r="E30" i="19"/>
  <c r="I30" i="19" s="1"/>
  <c r="E29" i="19"/>
  <c r="I29" i="19" s="1"/>
  <c r="E28" i="19"/>
  <c r="I28" i="19" s="1"/>
  <c r="E27" i="19"/>
  <c r="I27" i="19" s="1"/>
  <c r="E26" i="19"/>
  <c r="I26" i="19" s="1"/>
  <c r="E25" i="19"/>
  <c r="I25" i="19" s="1"/>
  <c r="E24" i="19"/>
  <c r="I24" i="19" s="1"/>
  <c r="E23" i="19"/>
  <c r="I23" i="19" s="1"/>
  <c r="E22" i="19"/>
  <c r="I22" i="19" s="1"/>
  <c r="E21" i="19"/>
  <c r="I21" i="19" s="1"/>
  <c r="E20" i="19"/>
  <c r="I20" i="19" s="1"/>
  <c r="E19" i="19"/>
  <c r="I19" i="19" s="1"/>
  <c r="E18" i="19"/>
  <c r="I18" i="19" s="1"/>
  <c r="E17" i="19"/>
  <c r="I17" i="19" s="1"/>
  <c r="E16" i="19"/>
  <c r="I16" i="19" s="1"/>
  <c r="E15" i="19"/>
  <c r="H15" i="19" s="1"/>
  <c r="G14" i="19"/>
  <c r="D14" i="19"/>
  <c r="C14" i="19"/>
  <c r="E11" i="19"/>
  <c r="I11" i="19" s="1"/>
  <c r="E10" i="19"/>
  <c r="E9" i="19"/>
  <c r="I9" i="19" s="1"/>
  <c r="G8" i="19"/>
  <c r="D8" i="19"/>
  <c r="C8" i="19"/>
  <c r="E340" i="20"/>
  <c r="I340" i="20" s="1"/>
  <c r="E339" i="20"/>
  <c r="E338" i="20"/>
  <c r="I338" i="20" s="1"/>
  <c r="E337" i="20"/>
  <c r="I337" i="20" s="1"/>
  <c r="E336" i="20"/>
  <c r="I336" i="20" s="1"/>
  <c r="C335" i="20"/>
  <c r="E335" i="20" s="1"/>
  <c r="E334" i="20"/>
  <c r="I334" i="20" s="1"/>
  <c r="E333" i="20"/>
  <c r="I333" i="20" s="1"/>
  <c r="E332" i="20"/>
  <c r="I332" i="20" s="1"/>
  <c r="E331" i="20"/>
  <c r="I331" i="20" s="1"/>
  <c r="E330" i="20"/>
  <c r="I330" i="20" s="1"/>
  <c r="E329" i="20"/>
  <c r="I329" i="20" s="1"/>
  <c r="E328" i="20"/>
  <c r="I328" i="20" s="1"/>
  <c r="E327" i="20"/>
  <c r="I327" i="20" s="1"/>
  <c r="E326" i="20"/>
  <c r="I326" i="20" s="1"/>
  <c r="C325" i="20"/>
  <c r="C317" i="20" s="1"/>
  <c r="E324" i="20"/>
  <c r="E323" i="20"/>
  <c r="I323" i="20" s="1"/>
  <c r="E322" i="20"/>
  <c r="E321" i="20"/>
  <c r="I321" i="20" s="1"/>
  <c r="E320" i="20"/>
  <c r="E319" i="20"/>
  <c r="I319" i="20" s="1"/>
  <c r="E318" i="20"/>
  <c r="E316" i="20"/>
  <c r="I316" i="20" s="1"/>
  <c r="E315" i="20"/>
  <c r="E314" i="20"/>
  <c r="H314" i="20" s="1"/>
  <c r="E313" i="20"/>
  <c r="C312" i="20"/>
  <c r="E312" i="20" s="1"/>
  <c r="E311" i="20"/>
  <c r="H311" i="20" s="1"/>
  <c r="E310" i="20"/>
  <c r="I310" i="20" s="1"/>
  <c r="E309" i="20"/>
  <c r="I309" i="20" s="1"/>
  <c r="E308" i="20"/>
  <c r="I308" i="20" s="1"/>
  <c r="C307" i="20"/>
  <c r="C301" i="20" s="1"/>
  <c r="E306" i="20"/>
  <c r="I306" i="20" s="1"/>
  <c r="E305" i="20"/>
  <c r="H305" i="20" s="1"/>
  <c r="E304" i="20"/>
  <c r="I304" i="20" s="1"/>
  <c r="E303" i="20"/>
  <c r="I303" i="20" s="1"/>
  <c r="E302" i="20"/>
  <c r="I302" i="20" s="1"/>
  <c r="E299" i="20"/>
  <c r="I299" i="20" s="1"/>
  <c r="E298" i="20"/>
  <c r="C297" i="20"/>
  <c r="E296" i="20"/>
  <c r="I296" i="20" s="1"/>
  <c r="E295" i="20"/>
  <c r="I295" i="20" s="1"/>
  <c r="E294" i="20"/>
  <c r="I294" i="20" s="1"/>
  <c r="E293" i="20"/>
  <c r="I293" i="20" s="1"/>
  <c r="E292" i="20"/>
  <c r="I292" i="20" s="1"/>
  <c r="E291" i="20"/>
  <c r="I291" i="20" s="1"/>
  <c r="E290" i="20"/>
  <c r="I290" i="20" s="1"/>
  <c r="E289" i="20"/>
  <c r="I289" i="20" s="1"/>
  <c r="E288" i="20"/>
  <c r="I288" i="20" s="1"/>
  <c r="E287" i="20"/>
  <c r="I287" i="20" s="1"/>
  <c r="E286" i="20"/>
  <c r="I286" i="20" s="1"/>
  <c r="E285" i="20"/>
  <c r="I285" i="20" s="1"/>
  <c r="E284" i="20"/>
  <c r="I284" i="20" s="1"/>
  <c r="E283" i="20"/>
  <c r="I283" i="20" s="1"/>
  <c r="E282" i="20"/>
  <c r="I282" i="20" s="1"/>
  <c r="E281" i="20"/>
  <c r="I281" i="20" s="1"/>
  <c r="E280" i="20"/>
  <c r="I280" i="20" s="1"/>
  <c r="C279" i="20"/>
  <c r="E279" i="20" s="1"/>
  <c r="E278" i="20"/>
  <c r="I278" i="20" s="1"/>
  <c r="E277" i="20"/>
  <c r="I277" i="20" s="1"/>
  <c r="E276" i="20"/>
  <c r="I276" i="20" s="1"/>
  <c r="E275" i="20"/>
  <c r="I275" i="20" s="1"/>
  <c r="E274" i="20"/>
  <c r="I274" i="20" s="1"/>
  <c r="E273" i="20"/>
  <c r="I273" i="20" s="1"/>
  <c r="C272" i="20"/>
  <c r="C271" i="20" s="1"/>
  <c r="E271" i="20" s="1"/>
  <c r="I271" i="20" s="1"/>
  <c r="E270" i="20"/>
  <c r="I270" i="20" s="1"/>
  <c r="C269" i="20"/>
  <c r="E268" i="20"/>
  <c r="I268" i="20" s="1"/>
  <c r="E267" i="20"/>
  <c r="I267" i="20" s="1"/>
  <c r="E266" i="20"/>
  <c r="I266" i="20" s="1"/>
  <c r="C265" i="20"/>
  <c r="C263" i="20" s="1"/>
  <c r="E264" i="20"/>
  <c r="I264" i="20" s="1"/>
  <c r="E261" i="20"/>
  <c r="H261" i="20" s="1"/>
  <c r="E260" i="20"/>
  <c r="E259" i="20"/>
  <c r="I259" i="20" s="1"/>
  <c r="E258" i="20"/>
  <c r="E257" i="20"/>
  <c r="H257" i="20" s="1"/>
  <c r="E256" i="20"/>
  <c r="E255" i="20"/>
  <c r="I255" i="20" s="1"/>
  <c r="C254" i="20"/>
  <c r="E253" i="20"/>
  <c r="I253" i="20" s="1"/>
  <c r="E252" i="20"/>
  <c r="I252" i="20" s="1"/>
  <c r="E251" i="20"/>
  <c r="I251" i="20" s="1"/>
  <c r="C250" i="20"/>
  <c r="E249" i="20"/>
  <c r="I249" i="20" s="1"/>
  <c r="E247" i="20"/>
  <c r="I247" i="20" s="1"/>
  <c r="E246" i="20"/>
  <c r="C245" i="20"/>
  <c r="E244" i="20"/>
  <c r="H244" i="20" s="1"/>
  <c r="E243" i="20"/>
  <c r="E242" i="20"/>
  <c r="I242" i="20" s="1"/>
  <c r="E241" i="20"/>
  <c r="C240" i="20"/>
  <c r="E240" i="20" s="1"/>
  <c r="E239" i="20"/>
  <c r="I239" i="20" s="1"/>
  <c r="E238" i="20"/>
  <c r="I238" i="20" s="1"/>
  <c r="E237" i="20"/>
  <c r="I237" i="20" s="1"/>
  <c r="E236" i="20"/>
  <c r="I236" i="20" s="1"/>
  <c r="E235" i="20"/>
  <c r="I235" i="20" s="1"/>
  <c r="E234" i="20"/>
  <c r="I234" i="20" s="1"/>
  <c r="E233" i="20"/>
  <c r="I233" i="20" s="1"/>
  <c r="E232" i="20"/>
  <c r="I232" i="20" s="1"/>
  <c r="E231" i="20"/>
  <c r="I231" i="20" s="1"/>
  <c r="C230" i="20"/>
  <c r="C229" i="20" s="1"/>
  <c r="E229" i="20" s="1"/>
  <c r="E228" i="20"/>
  <c r="I228" i="20" s="1"/>
  <c r="C227" i="20"/>
  <c r="E226" i="20"/>
  <c r="E225" i="20"/>
  <c r="I225" i="20" s="1"/>
  <c r="E224" i="20"/>
  <c r="E223" i="20"/>
  <c r="I223" i="20" s="1"/>
  <c r="E222" i="20"/>
  <c r="C221" i="20"/>
  <c r="E217" i="20"/>
  <c r="E216" i="20"/>
  <c r="I216" i="20" s="1"/>
  <c r="E215" i="20"/>
  <c r="C214" i="20"/>
  <c r="E213" i="20"/>
  <c r="I213" i="20" s="1"/>
  <c r="E212" i="20"/>
  <c r="I212" i="20" s="1"/>
  <c r="E211" i="20"/>
  <c r="I211" i="20" s="1"/>
  <c r="E210" i="20"/>
  <c r="I210" i="20" s="1"/>
  <c r="E209" i="20"/>
  <c r="I209" i="20" s="1"/>
  <c r="E208" i="20"/>
  <c r="I208" i="20" s="1"/>
  <c r="C207" i="20"/>
  <c r="E206" i="20"/>
  <c r="I206" i="20" s="1"/>
  <c r="E205" i="20"/>
  <c r="H205" i="20" s="1"/>
  <c r="C204" i="20"/>
  <c r="E203" i="20"/>
  <c r="E202" i="20"/>
  <c r="H202" i="20" s="1"/>
  <c r="E201" i="20"/>
  <c r="E200" i="20"/>
  <c r="I200" i="20" s="1"/>
  <c r="C199" i="20"/>
  <c r="E198" i="20"/>
  <c r="E197" i="20"/>
  <c r="I197" i="20" s="1"/>
  <c r="C196" i="20"/>
  <c r="E195" i="20"/>
  <c r="H195" i="20" s="1"/>
  <c r="E194" i="20"/>
  <c r="I194" i="20" s="1"/>
  <c r="C193" i="20"/>
  <c r="E192" i="20"/>
  <c r="I192" i="20" s="1"/>
  <c r="E191" i="20"/>
  <c r="I191" i="20" s="1"/>
  <c r="E190" i="20"/>
  <c r="H190" i="20" s="1"/>
  <c r="C189" i="20"/>
  <c r="E188" i="20"/>
  <c r="E187" i="20"/>
  <c r="H187" i="20" s="1"/>
  <c r="C186" i="20"/>
  <c r="E185" i="20"/>
  <c r="E184" i="20"/>
  <c r="H184" i="20" s="1"/>
  <c r="E183" i="20"/>
  <c r="C182" i="20"/>
  <c r="E181" i="20"/>
  <c r="H181" i="20" s="1"/>
  <c r="E180" i="20"/>
  <c r="H180" i="20" s="1"/>
  <c r="E179" i="20"/>
  <c r="I179" i="20" s="1"/>
  <c r="E178" i="20"/>
  <c r="H178" i="20" s="1"/>
  <c r="E177" i="20"/>
  <c r="I177" i="20" s="1"/>
  <c r="E176" i="20"/>
  <c r="H176" i="20" s="1"/>
  <c r="E175" i="20"/>
  <c r="I175" i="20" s="1"/>
  <c r="E174" i="20"/>
  <c r="H174" i="20" s="1"/>
  <c r="E173" i="20"/>
  <c r="I173" i="20" s="1"/>
  <c r="E171" i="20"/>
  <c r="I171" i="20" s="1"/>
  <c r="E170" i="20"/>
  <c r="I170" i="20" s="1"/>
  <c r="E169" i="20"/>
  <c r="I169" i="20" s="1"/>
  <c r="E168" i="20"/>
  <c r="I168" i="20" s="1"/>
  <c r="E167" i="20"/>
  <c r="I167" i="20" s="1"/>
  <c r="E166" i="20"/>
  <c r="I166" i="20" s="1"/>
  <c r="E165" i="20"/>
  <c r="I165" i="20" s="1"/>
  <c r="C164" i="20"/>
  <c r="C163" i="20"/>
  <c r="E162" i="20"/>
  <c r="E161" i="20"/>
  <c r="I161" i="20" s="1"/>
  <c r="E160" i="20"/>
  <c r="E159" i="20"/>
  <c r="H159" i="20" s="1"/>
  <c r="E158" i="20"/>
  <c r="E157" i="20"/>
  <c r="I157" i="20" s="1"/>
  <c r="E156" i="20"/>
  <c r="E155" i="20"/>
  <c r="H155" i="20" s="1"/>
  <c r="C154" i="20"/>
  <c r="C153" i="20"/>
  <c r="E152" i="20"/>
  <c r="I152" i="20" s="1"/>
  <c r="E151" i="20"/>
  <c r="I151" i="20" s="1"/>
  <c r="E150" i="20"/>
  <c r="I150" i="20" s="1"/>
  <c r="E149" i="20"/>
  <c r="I149" i="20" s="1"/>
  <c r="C148" i="20"/>
  <c r="E147" i="20"/>
  <c r="H147" i="20" s="1"/>
  <c r="E146" i="20"/>
  <c r="E145" i="20"/>
  <c r="I145" i="20" s="1"/>
  <c r="E144" i="20"/>
  <c r="E143" i="20"/>
  <c r="H143" i="20" s="1"/>
  <c r="E142" i="20"/>
  <c r="E141" i="20"/>
  <c r="I141" i="20" s="1"/>
  <c r="E140" i="20"/>
  <c r="C139" i="20"/>
  <c r="E138" i="20"/>
  <c r="I138" i="20" s="1"/>
  <c r="E137" i="20"/>
  <c r="E136" i="20"/>
  <c r="I136" i="20" s="1"/>
  <c r="E134" i="20"/>
  <c r="H134" i="20" s="1"/>
  <c r="E133" i="20"/>
  <c r="I133" i="20" s="1"/>
  <c r="E132" i="20"/>
  <c r="H132" i="20" s="1"/>
  <c r="E131" i="20"/>
  <c r="I131" i="20" s="1"/>
  <c r="E130" i="20"/>
  <c r="H130" i="20" s="1"/>
  <c r="E129" i="20"/>
  <c r="I129" i="20" s="1"/>
  <c r="E128" i="20"/>
  <c r="H128" i="20" s="1"/>
  <c r="C127" i="20"/>
  <c r="E126" i="20"/>
  <c r="I126" i="20" s="1"/>
  <c r="E125" i="20"/>
  <c r="H125" i="20" s="1"/>
  <c r="C124" i="20"/>
  <c r="E123" i="20"/>
  <c r="E122" i="20"/>
  <c r="I122" i="20" s="1"/>
  <c r="E121" i="20"/>
  <c r="E120" i="20"/>
  <c r="I120" i="20" s="1"/>
  <c r="E119" i="20"/>
  <c r="E118" i="20"/>
  <c r="I118" i="20" s="1"/>
  <c r="E117" i="20"/>
  <c r="E116" i="20"/>
  <c r="I116" i="20" s="1"/>
  <c r="C115" i="20"/>
  <c r="E114" i="20"/>
  <c r="E113" i="20"/>
  <c r="I113" i="20" s="1"/>
  <c r="E110" i="20"/>
  <c r="I110" i="20" s="1"/>
  <c r="E109" i="20"/>
  <c r="I109" i="20" s="1"/>
  <c r="E108" i="20"/>
  <c r="I108" i="20" s="1"/>
  <c r="C107" i="20"/>
  <c r="E106" i="20"/>
  <c r="E105" i="20"/>
  <c r="I105" i="20" s="1"/>
  <c r="E104" i="20"/>
  <c r="E103" i="20"/>
  <c r="I103" i="20" s="1"/>
  <c r="E102" i="20"/>
  <c r="E101" i="20"/>
  <c r="I101" i="20" s="1"/>
  <c r="E100" i="20"/>
  <c r="E99" i="20"/>
  <c r="I99" i="20" s="1"/>
  <c r="E98" i="20"/>
  <c r="E97" i="20"/>
  <c r="I97" i="20" s="1"/>
  <c r="E96" i="20"/>
  <c r="E95" i="20"/>
  <c r="I95" i="20" s="1"/>
  <c r="E94" i="20"/>
  <c r="E93" i="20"/>
  <c r="I93" i="20" s="1"/>
  <c r="E92" i="20"/>
  <c r="C91" i="20"/>
  <c r="E90" i="20"/>
  <c r="I90" i="20" s="1"/>
  <c r="E89" i="20"/>
  <c r="E88" i="20"/>
  <c r="I88" i="20" s="1"/>
  <c r="E87" i="20"/>
  <c r="C86" i="20"/>
  <c r="E85" i="20"/>
  <c r="I85" i="20" s="1"/>
  <c r="E84" i="20"/>
  <c r="H84" i="20" s="1"/>
  <c r="E83" i="20"/>
  <c r="H83" i="20" s="1"/>
  <c r="E82" i="20"/>
  <c r="H82" i="20" s="1"/>
  <c r="E81" i="20"/>
  <c r="I81" i="20" s="1"/>
  <c r="E80" i="20"/>
  <c r="H80" i="20" s="1"/>
  <c r="E79" i="20"/>
  <c r="I79" i="20" s="1"/>
  <c r="E78" i="20"/>
  <c r="H78" i="20" s="1"/>
  <c r="C77" i="20"/>
  <c r="C60" i="20" s="1"/>
  <c r="E76" i="20"/>
  <c r="I76" i="20" s="1"/>
  <c r="E75" i="20"/>
  <c r="I75" i="20" s="1"/>
  <c r="E74" i="20"/>
  <c r="I74" i="20" s="1"/>
  <c r="E73" i="20"/>
  <c r="I73" i="20" s="1"/>
  <c r="E72" i="20"/>
  <c r="I72" i="20" s="1"/>
  <c r="E71" i="20"/>
  <c r="I71" i="20" s="1"/>
  <c r="E70" i="20"/>
  <c r="I70" i="20" s="1"/>
  <c r="E69" i="20"/>
  <c r="I69" i="20" s="1"/>
  <c r="E68" i="20"/>
  <c r="I68" i="20" s="1"/>
  <c r="E67" i="20"/>
  <c r="H67" i="20" s="1"/>
  <c r="E66" i="20"/>
  <c r="I66" i="20" s="1"/>
  <c r="E65" i="20"/>
  <c r="I65" i="20" s="1"/>
  <c r="E64" i="20"/>
  <c r="I64" i="20" s="1"/>
  <c r="E63" i="20"/>
  <c r="I63" i="20" s="1"/>
  <c r="E62" i="20"/>
  <c r="I62" i="20" s="1"/>
  <c r="E61" i="20"/>
  <c r="I61" i="20" s="1"/>
  <c r="E59" i="20"/>
  <c r="E58" i="20"/>
  <c r="I58" i="20" s="1"/>
  <c r="E57" i="20"/>
  <c r="E56" i="20"/>
  <c r="I56" i="20" s="1"/>
  <c r="E55" i="20"/>
  <c r="E54" i="20"/>
  <c r="I54" i="20" s="1"/>
  <c r="E53" i="20"/>
  <c r="E52" i="20"/>
  <c r="I52" i="20" s="1"/>
  <c r="E51" i="20"/>
  <c r="E50" i="20"/>
  <c r="I50" i="20" s="1"/>
  <c r="E49" i="20"/>
  <c r="E48" i="20"/>
  <c r="I48" i="20" s="1"/>
  <c r="C47" i="20"/>
  <c r="E45" i="20"/>
  <c r="I45" i="20" s="1"/>
  <c r="E44" i="20"/>
  <c r="I44" i="20" s="1"/>
  <c r="E43" i="20"/>
  <c r="I43" i="20" s="1"/>
  <c r="E42" i="20"/>
  <c r="I42" i="20" s="1"/>
  <c r="E41" i="20"/>
  <c r="I41" i="20" s="1"/>
  <c r="C40" i="20"/>
  <c r="E39" i="20"/>
  <c r="I39" i="20" s="1"/>
  <c r="E38" i="20"/>
  <c r="I38" i="20" s="1"/>
  <c r="C37" i="20"/>
  <c r="E37" i="20" s="1"/>
  <c r="E33" i="20"/>
  <c r="I33" i="20" s="1"/>
  <c r="C32" i="20"/>
  <c r="E32" i="20" s="1"/>
  <c r="I32" i="20" s="1"/>
  <c r="E30" i="20"/>
  <c r="I30" i="20" s="1"/>
  <c r="E29" i="20"/>
  <c r="H29" i="20" s="1"/>
  <c r="E28" i="20"/>
  <c r="H28" i="20" s="1"/>
  <c r="E27" i="20"/>
  <c r="H27" i="20" s="1"/>
  <c r="E26" i="20"/>
  <c r="I26" i="20" s="1"/>
  <c r="E25" i="20"/>
  <c r="H25" i="20" s="1"/>
  <c r="E24" i="20"/>
  <c r="I24" i="20" s="1"/>
  <c r="E23" i="20"/>
  <c r="H23" i="20" s="1"/>
  <c r="E22" i="20"/>
  <c r="I22" i="20" s="1"/>
  <c r="E21" i="20"/>
  <c r="H21" i="20" s="1"/>
  <c r="E20" i="20"/>
  <c r="I20" i="20" s="1"/>
  <c r="E19" i="20"/>
  <c r="H19" i="20" s="1"/>
  <c r="E18" i="20"/>
  <c r="I18" i="20" s="1"/>
  <c r="E17" i="20"/>
  <c r="H17" i="20" s="1"/>
  <c r="E16" i="20"/>
  <c r="I16" i="20" s="1"/>
  <c r="E15" i="20"/>
  <c r="H15" i="20" s="1"/>
  <c r="C14" i="20"/>
  <c r="E11" i="20"/>
  <c r="I11" i="20" s="1"/>
  <c r="E10" i="20"/>
  <c r="I10" i="20" s="1"/>
  <c r="E9" i="20"/>
  <c r="I9" i="20" s="1"/>
  <c r="C8" i="20"/>
  <c r="E340" i="2"/>
  <c r="I340" i="2" s="1"/>
  <c r="E339" i="2"/>
  <c r="E338" i="2"/>
  <c r="H338" i="2" s="1"/>
  <c r="E337" i="2"/>
  <c r="I337" i="2" s="1"/>
  <c r="E336" i="2"/>
  <c r="H336" i="2" s="1"/>
  <c r="G335" i="2"/>
  <c r="D335" i="2"/>
  <c r="C335" i="2"/>
  <c r="E334" i="2"/>
  <c r="I334" i="2" s="1"/>
  <c r="E333" i="2"/>
  <c r="I333" i="2" s="1"/>
  <c r="E332" i="2"/>
  <c r="I332" i="2" s="1"/>
  <c r="E331" i="2"/>
  <c r="I331" i="2" s="1"/>
  <c r="E330" i="2"/>
  <c r="I330" i="2" s="1"/>
  <c r="E329" i="2"/>
  <c r="I329" i="2" s="1"/>
  <c r="E328" i="2"/>
  <c r="I328" i="2" s="1"/>
  <c r="E327" i="2"/>
  <c r="I327" i="2" s="1"/>
  <c r="E326" i="2"/>
  <c r="I326" i="2" s="1"/>
  <c r="G325" i="2"/>
  <c r="G317" i="2" s="1"/>
  <c r="D325" i="2"/>
  <c r="D317" i="2" s="1"/>
  <c r="C325" i="2"/>
  <c r="C317" i="2" s="1"/>
  <c r="E324" i="2"/>
  <c r="H324" i="2" s="1"/>
  <c r="E323" i="2"/>
  <c r="I323" i="2" s="1"/>
  <c r="E322" i="2"/>
  <c r="H322" i="2" s="1"/>
  <c r="E321" i="2"/>
  <c r="I321" i="2" s="1"/>
  <c r="E320" i="2"/>
  <c r="H320" i="2" s="1"/>
  <c r="E319" i="2"/>
  <c r="I319" i="2" s="1"/>
  <c r="E318" i="2"/>
  <c r="H318" i="2" s="1"/>
  <c r="E316" i="2"/>
  <c r="I316" i="2" s="1"/>
  <c r="E315" i="2"/>
  <c r="I315" i="2" s="1"/>
  <c r="E314" i="2"/>
  <c r="I314" i="2" s="1"/>
  <c r="E313" i="2"/>
  <c r="I313" i="2" s="1"/>
  <c r="G312" i="2"/>
  <c r="D312" i="2"/>
  <c r="C312" i="2"/>
  <c r="E311" i="2"/>
  <c r="H311" i="2" s="1"/>
  <c r="E310" i="2"/>
  <c r="I310" i="2" s="1"/>
  <c r="E309" i="2"/>
  <c r="I309" i="2" s="1"/>
  <c r="E308" i="2"/>
  <c r="I308" i="2" s="1"/>
  <c r="G307" i="2"/>
  <c r="G301" i="2" s="1"/>
  <c r="D307" i="2"/>
  <c r="D301" i="2" s="1"/>
  <c r="C307" i="2"/>
  <c r="C301" i="2" s="1"/>
  <c r="E306" i="2"/>
  <c r="I306" i="2" s="1"/>
  <c r="E305" i="2"/>
  <c r="I305" i="2" s="1"/>
  <c r="E304" i="2"/>
  <c r="I304" i="2" s="1"/>
  <c r="E303" i="2"/>
  <c r="I303" i="2" s="1"/>
  <c r="E302" i="2"/>
  <c r="I302" i="2" s="1"/>
  <c r="E299" i="2"/>
  <c r="H299" i="2" s="1"/>
  <c r="E298" i="2"/>
  <c r="I298" i="2" s="1"/>
  <c r="G297" i="2"/>
  <c r="D297" i="2"/>
  <c r="C297" i="2"/>
  <c r="E296" i="2"/>
  <c r="H296" i="2" s="1"/>
  <c r="E295" i="2"/>
  <c r="I295" i="2" s="1"/>
  <c r="E294" i="2"/>
  <c r="I294" i="2" s="1"/>
  <c r="E293" i="2"/>
  <c r="I293" i="2" s="1"/>
  <c r="E292" i="2"/>
  <c r="I292" i="2" s="1"/>
  <c r="E291" i="2"/>
  <c r="I291" i="2" s="1"/>
  <c r="E290" i="2"/>
  <c r="I290" i="2" s="1"/>
  <c r="E289" i="2"/>
  <c r="I289" i="2" s="1"/>
  <c r="E288" i="2"/>
  <c r="I288" i="2" s="1"/>
  <c r="E287" i="2"/>
  <c r="I287" i="2" s="1"/>
  <c r="E286" i="2"/>
  <c r="I286" i="2" s="1"/>
  <c r="E285" i="2"/>
  <c r="I285" i="2" s="1"/>
  <c r="E284" i="2"/>
  <c r="H284" i="2" s="1"/>
  <c r="E283" i="2"/>
  <c r="I283" i="2" s="1"/>
  <c r="E282" i="2"/>
  <c r="I282" i="2" s="1"/>
  <c r="E281" i="2"/>
  <c r="I281" i="2" s="1"/>
  <c r="E280" i="2"/>
  <c r="I280" i="2" s="1"/>
  <c r="G279" i="2"/>
  <c r="D279" i="2"/>
  <c r="C279" i="2"/>
  <c r="E278" i="2"/>
  <c r="I278" i="2" s="1"/>
  <c r="E277" i="2"/>
  <c r="I277" i="2" s="1"/>
  <c r="E276" i="2"/>
  <c r="I276" i="2" s="1"/>
  <c r="E275" i="2"/>
  <c r="I275" i="2" s="1"/>
  <c r="E274" i="2"/>
  <c r="I274" i="2" s="1"/>
  <c r="E273" i="2"/>
  <c r="I273" i="2" s="1"/>
  <c r="G272" i="2"/>
  <c r="D272" i="2"/>
  <c r="D271" i="2" s="1"/>
  <c r="C272" i="2"/>
  <c r="E270" i="2"/>
  <c r="I270" i="2" s="1"/>
  <c r="G269" i="2"/>
  <c r="D269" i="2"/>
  <c r="C269" i="2"/>
  <c r="E268" i="2"/>
  <c r="I268" i="2" s="1"/>
  <c r="E267" i="2"/>
  <c r="I267" i="2" s="1"/>
  <c r="E266" i="2"/>
  <c r="I266" i="2" s="1"/>
  <c r="G265" i="2"/>
  <c r="G263" i="2" s="1"/>
  <c r="D265" i="2"/>
  <c r="D263" i="2" s="1"/>
  <c r="C265" i="2"/>
  <c r="C263" i="2" s="1"/>
  <c r="E264" i="2"/>
  <c r="I264" i="2" s="1"/>
  <c r="E261" i="2"/>
  <c r="I261" i="2" s="1"/>
  <c r="E260" i="2"/>
  <c r="H260" i="2" s="1"/>
  <c r="E259" i="2"/>
  <c r="H259" i="2" s="1"/>
  <c r="E258" i="2"/>
  <c r="I258" i="2" s="1"/>
  <c r="E257" i="2"/>
  <c r="I257" i="2" s="1"/>
  <c r="E256" i="2"/>
  <c r="I256" i="2" s="1"/>
  <c r="E255" i="2"/>
  <c r="I255" i="2" s="1"/>
  <c r="G254" i="2"/>
  <c r="D254" i="2"/>
  <c r="C254" i="2"/>
  <c r="E253" i="2"/>
  <c r="I253" i="2" s="1"/>
  <c r="E252" i="2"/>
  <c r="I252" i="2" s="1"/>
  <c r="E251" i="2"/>
  <c r="I251" i="2" s="1"/>
  <c r="G250" i="2"/>
  <c r="G248" i="2" s="1"/>
  <c r="D250" i="2"/>
  <c r="D248" i="2" s="1"/>
  <c r="C250" i="2"/>
  <c r="C248" i="2" s="1"/>
  <c r="E249" i="2"/>
  <c r="I249" i="2" s="1"/>
  <c r="E247" i="2"/>
  <c r="I247" i="2" s="1"/>
  <c r="E246" i="2"/>
  <c r="H246" i="2" s="1"/>
  <c r="G245" i="2"/>
  <c r="D245" i="2"/>
  <c r="C245" i="2"/>
  <c r="E244" i="2"/>
  <c r="I244" i="2" s="1"/>
  <c r="E243" i="2"/>
  <c r="I243" i="2" s="1"/>
  <c r="E242" i="2"/>
  <c r="I242" i="2" s="1"/>
  <c r="E241" i="2"/>
  <c r="I241" i="2" s="1"/>
  <c r="G240" i="2"/>
  <c r="D240" i="2"/>
  <c r="C240" i="2"/>
  <c r="E239" i="2"/>
  <c r="I239" i="2" s="1"/>
  <c r="E238" i="2"/>
  <c r="I238" i="2" s="1"/>
  <c r="E237" i="2"/>
  <c r="I237" i="2" s="1"/>
  <c r="E236" i="2"/>
  <c r="I236" i="2" s="1"/>
  <c r="E235" i="2"/>
  <c r="I235" i="2" s="1"/>
  <c r="E234" i="2"/>
  <c r="I234" i="2" s="1"/>
  <c r="E233" i="2"/>
  <c r="I233" i="2" s="1"/>
  <c r="E232" i="2"/>
  <c r="I232" i="2" s="1"/>
  <c r="E231" i="2"/>
  <c r="I231" i="2" s="1"/>
  <c r="G230" i="2"/>
  <c r="G229" i="2" s="1"/>
  <c r="D230" i="2"/>
  <c r="D229" i="2" s="1"/>
  <c r="C230" i="2"/>
  <c r="C229" i="2" s="1"/>
  <c r="E228" i="2"/>
  <c r="I228" i="2" s="1"/>
  <c r="G227" i="2"/>
  <c r="D227" i="2"/>
  <c r="C227" i="2"/>
  <c r="E226" i="2"/>
  <c r="I226" i="2" s="1"/>
  <c r="E225" i="2"/>
  <c r="H225" i="2" s="1"/>
  <c r="E224" i="2"/>
  <c r="I224" i="2" s="1"/>
  <c r="E223" i="2"/>
  <c r="I223" i="2" s="1"/>
  <c r="E222" i="2"/>
  <c r="I222" i="2" s="1"/>
  <c r="G221" i="2"/>
  <c r="D221" i="2"/>
  <c r="C221" i="2"/>
  <c r="E217" i="2"/>
  <c r="I217" i="2" s="1"/>
  <c r="E216" i="2"/>
  <c r="I216" i="2" s="1"/>
  <c r="E215" i="2"/>
  <c r="I215" i="2" s="1"/>
  <c r="G214" i="2"/>
  <c r="D214" i="2"/>
  <c r="C214" i="2"/>
  <c r="E213" i="2"/>
  <c r="I213" i="2" s="1"/>
  <c r="E212" i="2"/>
  <c r="I212" i="2" s="1"/>
  <c r="E211" i="2"/>
  <c r="I211" i="2" s="1"/>
  <c r="E210" i="2"/>
  <c r="I210" i="2" s="1"/>
  <c r="E209" i="2"/>
  <c r="H209" i="2" s="1"/>
  <c r="E208" i="2"/>
  <c r="I208" i="2" s="1"/>
  <c r="G207" i="2"/>
  <c r="D207" i="2"/>
  <c r="C207" i="2"/>
  <c r="E206" i="2"/>
  <c r="I206" i="2" s="1"/>
  <c r="E205" i="2"/>
  <c r="I205" i="2" s="1"/>
  <c r="G204" i="2"/>
  <c r="D204" i="2"/>
  <c r="C204" i="2"/>
  <c r="E203" i="2"/>
  <c r="H203" i="2" s="1"/>
  <c r="E202" i="2"/>
  <c r="I202" i="2" s="1"/>
  <c r="E201" i="2"/>
  <c r="H201" i="2" s="1"/>
  <c r="E200" i="2"/>
  <c r="I200" i="2" s="1"/>
  <c r="G199" i="2"/>
  <c r="D199" i="2"/>
  <c r="C199" i="2"/>
  <c r="E198" i="2"/>
  <c r="I198" i="2" s="1"/>
  <c r="E197" i="2"/>
  <c r="H197" i="2" s="1"/>
  <c r="G196" i="2"/>
  <c r="D196" i="2"/>
  <c r="C196" i="2"/>
  <c r="E195" i="2"/>
  <c r="I195" i="2" s="1"/>
  <c r="E194" i="2"/>
  <c r="H194" i="2" s="1"/>
  <c r="G193" i="2"/>
  <c r="D193" i="2"/>
  <c r="C193" i="2"/>
  <c r="E192" i="2"/>
  <c r="I192" i="2" s="1"/>
  <c r="E191" i="2"/>
  <c r="I191" i="2" s="1"/>
  <c r="E190" i="2"/>
  <c r="I190" i="2" s="1"/>
  <c r="G189" i="2"/>
  <c r="D189" i="2"/>
  <c r="C189" i="2"/>
  <c r="E188" i="2"/>
  <c r="H188" i="2" s="1"/>
  <c r="E187" i="2"/>
  <c r="I187" i="2" s="1"/>
  <c r="G186" i="2"/>
  <c r="D186" i="2"/>
  <c r="C186" i="2"/>
  <c r="E185" i="2"/>
  <c r="I185" i="2" s="1"/>
  <c r="E184" i="2"/>
  <c r="I184" i="2" s="1"/>
  <c r="E183" i="2"/>
  <c r="I183" i="2" s="1"/>
  <c r="G182" i="2"/>
  <c r="D182" i="2"/>
  <c r="C182" i="2"/>
  <c r="E181" i="2"/>
  <c r="I181" i="2" s="1"/>
  <c r="E180" i="2"/>
  <c r="I180" i="2" s="1"/>
  <c r="E179" i="2"/>
  <c r="I179" i="2" s="1"/>
  <c r="E178" i="2"/>
  <c r="I178" i="2" s="1"/>
  <c r="E177" i="2"/>
  <c r="I177" i="2" s="1"/>
  <c r="E176" i="2"/>
  <c r="I176" i="2" s="1"/>
  <c r="E175" i="2"/>
  <c r="I175" i="2" s="1"/>
  <c r="E174" i="2"/>
  <c r="H174" i="2" s="1"/>
  <c r="E173" i="2"/>
  <c r="I173" i="2" s="1"/>
  <c r="E171" i="2"/>
  <c r="I171" i="2" s="1"/>
  <c r="E170" i="2"/>
  <c r="I170" i="2" s="1"/>
  <c r="E169" i="2"/>
  <c r="I169" i="2" s="1"/>
  <c r="E168" i="2"/>
  <c r="I168" i="2" s="1"/>
  <c r="E167" i="2"/>
  <c r="I167" i="2" s="1"/>
  <c r="E166" i="2"/>
  <c r="I166" i="2" s="1"/>
  <c r="E165" i="2"/>
  <c r="I165" i="2" s="1"/>
  <c r="G164" i="2"/>
  <c r="D164" i="2"/>
  <c r="C164" i="2"/>
  <c r="G163" i="2"/>
  <c r="D163" i="2"/>
  <c r="C163" i="2"/>
  <c r="E162" i="2"/>
  <c r="I162" i="2" s="1"/>
  <c r="E161" i="2"/>
  <c r="I161" i="2" s="1"/>
  <c r="E160" i="2"/>
  <c r="H160" i="2" s="1"/>
  <c r="E159" i="2"/>
  <c r="I159" i="2" s="1"/>
  <c r="E158" i="2"/>
  <c r="I158" i="2" s="1"/>
  <c r="E157" i="2"/>
  <c r="H157" i="2" s="1"/>
  <c r="E156" i="2"/>
  <c r="I156" i="2" s="1"/>
  <c r="E155" i="2"/>
  <c r="I155" i="2" s="1"/>
  <c r="G154" i="2"/>
  <c r="D154" i="2"/>
  <c r="C154" i="2"/>
  <c r="G153" i="2"/>
  <c r="D153" i="2"/>
  <c r="C153" i="2"/>
  <c r="E152" i="2"/>
  <c r="I152" i="2" s="1"/>
  <c r="E151" i="2"/>
  <c r="I151" i="2" s="1"/>
  <c r="E150" i="2"/>
  <c r="I150" i="2" s="1"/>
  <c r="E149" i="2"/>
  <c r="I149" i="2" s="1"/>
  <c r="G148" i="2"/>
  <c r="D148" i="2"/>
  <c r="C148" i="2"/>
  <c r="E147" i="2"/>
  <c r="I147" i="2" s="1"/>
  <c r="E146" i="2"/>
  <c r="H146" i="2" s="1"/>
  <c r="E145" i="2"/>
  <c r="I145" i="2" s="1"/>
  <c r="E144" i="2"/>
  <c r="H144" i="2" s="1"/>
  <c r="E143" i="2"/>
  <c r="I143" i="2" s="1"/>
  <c r="E142" i="2"/>
  <c r="H142" i="2" s="1"/>
  <c r="E141" i="2"/>
  <c r="I141" i="2" s="1"/>
  <c r="E140" i="2"/>
  <c r="H140" i="2" s="1"/>
  <c r="G139" i="2"/>
  <c r="G135" i="2" s="1"/>
  <c r="D139" i="2"/>
  <c r="D135" i="2" s="1"/>
  <c r="C139" i="2"/>
  <c r="C135" i="2" s="1"/>
  <c r="E138" i="2"/>
  <c r="I138" i="2" s="1"/>
  <c r="E137" i="2"/>
  <c r="I137" i="2" s="1"/>
  <c r="E136" i="2"/>
  <c r="I136" i="2" s="1"/>
  <c r="E134" i="2"/>
  <c r="I134" i="2" s="1"/>
  <c r="E133" i="2"/>
  <c r="H133" i="2" s="1"/>
  <c r="E132" i="2"/>
  <c r="I132" i="2" s="1"/>
  <c r="E131" i="2"/>
  <c r="H131" i="2" s="1"/>
  <c r="E130" i="2"/>
  <c r="I130" i="2" s="1"/>
  <c r="E129" i="2"/>
  <c r="I129" i="2" s="1"/>
  <c r="E128" i="2"/>
  <c r="I128" i="2" s="1"/>
  <c r="G127" i="2"/>
  <c r="D127" i="2"/>
  <c r="C127" i="2"/>
  <c r="E126" i="2"/>
  <c r="I126" i="2" s="1"/>
  <c r="E125" i="2"/>
  <c r="I125" i="2" s="1"/>
  <c r="G124" i="2"/>
  <c r="D124" i="2"/>
  <c r="C124" i="2"/>
  <c r="E123" i="2"/>
  <c r="H123" i="2" s="1"/>
  <c r="E122" i="2"/>
  <c r="I122" i="2" s="1"/>
  <c r="E121" i="2"/>
  <c r="H121" i="2" s="1"/>
  <c r="E120" i="2"/>
  <c r="I120" i="2" s="1"/>
  <c r="E119" i="2"/>
  <c r="H119" i="2" s="1"/>
  <c r="E118" i="2"/>
  <c r="I118" i="2" s="1"/>
  <c r="E117" i="2"/>
  <c r="H117" i="2" s="1"/>
  <c r="E116" i="2"/>
  <c r="I116" i="2" s="1"/>
  <c r="G115" i="2"/>
  <c r="D115" i="2"/>
  <c r="C115" i="2"/>
  <c r="E114" i="2"/>
  <c r="I114" i="2" s="1"/>
  <c r="E113" i="2"/>
  <c r="H113" i="2" s="1"/>
  <c r="E110" i="2"/>
  <c r="I110" i="2" s="1"/>
  <c r="E109" i="2"/>
  <c r="I109" i="2" s="1"/>
  <c r="E108" i="2"/>
  <c r="I108" i="2" s="1"/>
  <c r="G107" i="2"/>
  <c r="D107" i="2"/>
  <c r="C107" i="2"/>
  <c r="E106" i="2"/>
  <c r="H106" i="2" s="1"/>
  <c r="E105" i="2"/>
  <c r="I105" i="2" s="1"/>
  <c r="E104" i="2"/>
  <c r="H104" i="2" s="1"/>
  <c r="E103" i="2"/>
  <c r="I103" i="2" s="1"/>
  <c r="E102" i="2"/>
  <c r="H102" i="2" s="1"/>
  <c r="E101" i="2"/>
  <c r="I101" i="2" s="1"/>
  <c r="E100" i="2"/>
  <c r="H100" i="2" s="1"/>
  <c r="E99" i="2"/>
  <c r="I99" i="2" s="1"/>
  <c r="E98" i="2"/>
  <c r="H98" i="2" s="1"/>
  <c r="E97" i="2"/>
  <c r="I97" i="2" s="1"/>
  <c r="E96" i="2"/>
  <c r="H96" i="2" s="1"/>
  <c r="E95" i="2"/>
  <c r="I95" i="2" s="1"/>
  <c r="E94" i="2"/>
  <c r="H94" i="2" s="1"/>
  <c r="E93" i="2"/>
  <c r="I93" i="2" s="1"/>
  <c r="E92" i="2"/>
  <c r="H92" i="2" s="1"/>
  <c r="G91" i="2"/>
  <c r="D91" i="2"/>
  <c r="C91" i="2"/>
  <c r="E90" i="2"/>
  <c r="I90" i="2" s="1"/>
  <c r="E89" i="2"/>
  <c r="I89" i="2" s="1"/>
  <c r="E88" i="2"/>
  <c r="I88" i="2" s="1"/>
  <c r="E87" i="2"/>
  <c r="I87" i="2" s="1"/>
  <c r="G86" i="2"/>
  <c r="D86" i="2"/>
  <c r="C86" i="2"/>
  <c r="E85" i="2"/>
  <c r="I85" i="2" s="1"/>
  <c r="E84" i="2"/>
  <c r="I84" i="2" s="1"/>
  <c r="E83" i="2"/>
  <c r="I83" i="2" s="1"/>
  <c r="E82" i="2"/>
  <c r="I82" i="2" s="1"/>
  <c r="E81" i="2"/>
  <c r="I81" i="2" s="1"/>
  <c r="E80" i="2"/>
  <c r="I80" i="2" s="1"/>
  <c r="E79" i="2"/>
  <c r="I79" i="2" s="1"/>
  <c r="E78" i="2"/>
  <c r="I78" i="2" s="1"/>
  <c r="G77" i="2"/>
  <c r="D77" i="2"/>
  <c r="D60" i="2" s="1"/>
  <c r="C77" i="2"/>
  <c r="C60" i="2" s="1"/>
  <c r="E76" i="2"/>
  <c r="I76" i="2" s="1"/>
  <c r="E75" i="2"/>
  <c r="I75" i="2" s="1"/>
  <c r="E74" i="2"/>
  <c r="I74" i="2" s="1"/>
  <c r="E73" i="2"/>
  <c r="I73" i="2" s="1"/>
  <c r="E72" i="2"/>
  <c r="I72" i="2" s="1"/>
  <c r="E71" i="2"/>
  <c r="I71" i="2" s="1"/>
  <c r="E70" i="2"/>
  <c r="I70" i="2" s="1"/>
  <c r="E69" i="2"/>
  <c r="I69" i="2" s="1"/>
  <c r="E68" i="2"/>
  <c r="I68" i="2" s="1"/>
  <c r="E67" i="2"/>
  <c r="I67" i="2" s="1"/>
  <c r="E66" i="2"/>
  <c r="I66" i="2" s="1"/>
  <c r="E65" i="2"/>
  <c r="I65" i="2" s="1"/>
  <c r="E64" i="2"/>
  <c r="I64" i="2" s="1"/>
  <c r="E63" i="2"/>
  <c r="I63" i="2" s="1"/>
  <c r="E62" i="2"/>
  <c r="I62" i="2" s="1"/>
  <c r="E61" i="2"/>
  <c r="I61" i="2" s="1"/>
  <c r="E59" i="2"/>
  <c r="H59" i="2" s="1"/>
  <c r="E58" i="2"/>
  <c r="I58" i="2" s="1"/>
  <c r="E57" i="2"/>
  <c r="H57" i="2" s="1"/>
  <c r="E56" i="2"/>
  <c r="I56" i="2" s="1"/>
  <c r="E55" i="2"/>
  <c r="H55" i="2" s="1"/>
  <c r="E54" i="2"/>
  <c r="I54" i="2" s="1"/>
  <c r="E53" i="2"/>
  <c r="H53" i="2" s="1"/>
  <c r="E52" i="2"/>
  <c r="I52" i="2" s="1"/>
  <c r="E51" i="2"/>
  <c r="H51" i="2" s="1"/>
  <c r="E50" i="2"/>
  <c r="I50" i="2" s="1"/>
  <c r="E49" i="2"/>
  <c r="H49" i="2" s="1"/>
  <c r="E48" i="2"/>
  <c r="I48" i="2" s="1"/>
  <c r="G47" i="2"/>
  <c r="D47" i="2"/>
  <c r="D46" i="2" s="1"/>
  <c r="C47" i="2"/>
  <c r="E45" i="2"/>
  <c r="I45" i="2" s="1"/>
  <c r="E44" i="2"/>
  <c r="I44" i="2" s="1"/>
  <c r="E43" i="2"/>
  <c r="H43" i="2" s="1"/>
  <c r="E42" i="2"/>
  <c r="I42" i="2" s="1"/>
  <c r="E41" i="2"/>
  <c r="I41" i="2" s="1"/>
  <c r="G40" i="2"/>
  <c r="D40" i="2"/>
  <c r="C40" i="2"/>
  <c r="E39" i="2"/>
  <c r="I39" i="2" s="1"/>
  <c r="E38" i="2"/>
  <c r="I38" i="2" s="1"/>
  <c r="G37" i="2"/>
  <c r="D37" i="2"/>
  <c r="C37" i="2"/>
  <c r="E33" i="2"/>
  <c r="I33" i="2" s="1"/>
  <c r="G32" i="2"/>
  <c r="D32" i="2"/>
  <c r="C32" i="2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G14" i="2"/>
  <c r="D14" i="2"/>
  <c r="C14" i="2"/>
  <c r="E11" i="2"/>
  <c r="I11" i="2" s="1"/>
  <c r="E10" i="2"/>
  <c r="H10" i="2" s="1"/>
  <c r="E9" i="2"/>
  <c r="I9" i="2" s="1"/>
  <c r="G8" i="2"/>
  <c r="D8" i="2"/>
  <c r="C8" i="2"/>
  <c r="E340" i="1"/>
  <c r="H340" i="1" s="1"/>
  <c r="E339" i="1"/>
  <c r="E338" i="1"/>
  <c r="I338" i="1" s="1"/>
  <c r="E337" i="1"/>
  <c r="I337" i="1" s="1"/>
  <c r="E336" i="1"/>
  <c r="I336" i="1" s="1"/>
  <c r="G335" i="1"/>
  <c r="D335" i="1"/>
  <c r="C335" i="1"/>
  <c r="E334" i="1"/>
  <c r="I334" i="1" s="1"/>
  <c r="E333" i="1"/>
  <c r="E332" i="1"/>
  <c r="I332" i="1" s="1"/>
  <c r="E331" i="1"/>
  <c r="E330" i="1"/>
  <c r="I330" i="1" s="1"/>
  <c r="E329" i="1"/>
  <c r="E328" i="1"/>
  <c r="I328" i="1" s="1"/>
  <c r="E327" i="1"/>
  <c r="E326" i="1"/>
  <c r="I326" i="1" s="1"/>
  <c r="G325" i="1"/>
  <c r="G317" i="1" s="1"/>
  <c r="D325" i="1"/>
  <c r="D317" i="1" s="1"/>
  <c r="C325" i="1"/>
  <c r="E324" i="1"/>
  <c r="I324" i="1" s="1"/>
  <c r="E323" i="1"/>
  <c r="H323" i="1" s="1"/>
  <c r="E322" i="1"/>
  <c r="I322" i="1" s="1"/>
  <c r="E321" i="1"/>
  <c r="H321" i="1" s="1"/>
  <c r="E320" i="1"/>
  <c r="I320" i="1" s="1"/>
  <c r="E319" i="1"/>
  <c r="H319" i="1" s="1"/>
  <c r="E318" i="1"/>
  <c r="I318" i="1" s="1"/>
  <c r="E316" i="1"/>
  <c r="I316" i="1" s="1"/>
  <c r="E315" i="1"/>
  <c r="I315" i="1" s="1"/>
  <c r="E314" i="1"/>
  <c r="I314" i="1" s="1"/>
  <c r="E313" i="1"/>
  <c r="H313" i="1" s="1"/>
  <c r="G312" i="1"/>
  <c r="D312" i="1"/>
  <c r="C312" i="1"/>
  <c r="E311" i="1"/>
  <c r="I311" i="1" s="1"/>
  <c r="E310" i="1"/>
  <c r="I310" i="1" s="1"/>
  <c r="E309" i="1"/>
  <c r="I309" i="1" s="1"/>
  <c r="E308" i="1"/>
  <c r="I308" i="1" s="1"/>
  <c r="G307" i="1"/>
  <c r="D307" i="1"/>
  <c r="D301" i="1" s="1"/>
  <c r="C307" i="1"/>
  <c r="E306" i="1"/>
  <c r="E305" i="1"/>
  <c r="I305" i="1" s="1"/>
  <c r="E304" i="1"/>
  <c r="E303" i="1"/>
  <c r="I303" i="1" s="1"/>
  <c r="E302" i="1"/>
  <c r="E299" i="1"/>
  <c r="I299" i="1" s="1"/>
  <c r="E298" i="1"/>
  <c r="H298" i="1" s="1"/>
  <c r="G297" i="1"/>
  <c r="D297" i="1"/>
  <c r="C297" i="1"/>
  <c r="E296" i="1"/>
  <c r="I296" i="1" s="1"/>
  <c r="E295" i="1"/>
  <c r="I295" i="1" s="1"/>
  <c r="E294" i="1"/>
  <c r="I294" i="1" s="1"/>
  <c r="E293" i="1"/>
  <c r="I293" i="1" s="1"/>
  <c r="E292" i="1"/>
  <c r="I292" i="1" s="1"/>
  <c r="E291" i="1"/>
  <c r="I291" i="1" s="1"/>
  <c r="E290" i="1"/>
  <c r="I290" i="1" s="1"/>
  <c r="E289" i="1"/>
  <c r="I289" i="1" s="1"/>
  <c r="E288" i="1"/>
  <c r="I288" i="1" s="1"/>
  <c r="E287" i="1"/>
  <c r="I287" i="1" s="1"/>
  <c r="E286" i="1"/>
  <c r="I286" i="1" s="1"/>
  <c r="E285" i="1"/>
  <c r="I285" i="1" s="1"/>
  <c r="E284" i="1"/>
  <c r="I284" i="1" s="1"/>
  <c r="E283" i="1"/>
  <c r="I283" i="1" s="1"/>
  <c r="E282" i="1"/>
  <c r="I282" i="1" s="1"/>
  <c r="E281" i="1"/>
  <c r="I281" i="1" s="1"/>
  <c r="E280" i="1"/>
  <c r="I280" i="1" s="1"/>
  <c r="G279" i="1"/>
  <c r="D279" i="1"/>
  <c r="C279" i="1"/>
  <c r="E278" i="1"/>
  <c r="I278" i="1" s="1"/>
  <c r="E277" i="1"/>
  <c r="E276" i="1"/>
  <c r="I276" i="1" s="1"/>
  <c r="E275" i="1"/>
  <c r="E274" i="1"/>
  <c r="I274" i="1" s="1"/>
  <c r="E273" i="1"/>
  <c r="G272" i="1"/>
  <c r="D272" i="1"/>
  <c r="D271" i="1" s="1"/>
  <c r="C272" i="1"/>
  <c r="E270" i="1"/>
  <c r="I270" i="1" s="1"/>
  <c r="G269" i="1"/>
  <c r="D269" i="1"/>
  <c r="C269" i="1"/>
  <c r="E268" i="1"/>
  <c r="I268" i="1" s="1"/>
  <c r="E267" i="1"/>
  <c r="I267" i="1" s="1"/>
  <c r="E266" i="1"/>
  <c r="I266" i="1" s="1"/>
  <c r="G265" i="1"/>
  <c r="D265" i="1"/>
  <c r="D263" i="1" s="1"/>
  <c r="C265" i="1"/>
  <c r="E264" i="1"/>
  <c r="E261" i="1"/>
  <c r="I261" i="1" s="1"/>
  <c r="E260" i="1"/>
  <c r="H260" i="1" s="1"/>
  <c r="E259" i="1"/>
  <c r="H259" i="1" s="1"/>
  <c r="E258" i="1"/>
  <c r="H258" i="1" s="1"/>
  <c r="E257" i="1"/>
  <c r="H257" i="1" s="1"/>
  <c r="E256" i="1"/>
  <c r="H256" i="1" s="1"/>
  <c r="E255" i="1"/>
  <c r="I255" i="1" s="1"/>
  <c r="G254" i="1"/>
  <c r="D254" i="1"/>
  <c r="C254" i="1"/>
  <c r="E253" i="1"/>
  <c r="I253" i="1" s="1"/>
  <c r="E252" i="1"/>
  <c r="I252" i="1" s="1"/>
  <c r="E251" i="1"/>
  <c r="I251" i="1" s="1"/>
  <c r="G250" i="1"/>
  <c r="D250" i="1"/>
  <c r="D248" i="1" s="1"/>
  <c r="C250" i="1"/>
  <c r="E249" i="1"/>
  <c r="E247" i="1"/>
  <c r="H247" i="1" s="1"/>
  <c r="E246" i="1"/>
  <c r="I246" i="1" s="1"/>
  <c r="G245" i="1"/>
  <c r="D245" i="1"/>
  <c r="C245" i="1"/>
  <c r="E244" i="1"/>
  <c r="I244" i="1" s="1"/>
  <c r="E243" i="1"/>
  <c r="H243" i="1" s="1"/>
  <c r="E242" i="1"/>
  <c r="H242" i="1" s="1"/>
  <c r="E241" i="1"/>
  <c r="I241" i="1" s="1"/>
  <c r="G240" i="1"/>
  <c r="D240" i="1"/>
  <c r="C240" i="1"/>
  <c r="E239" i="1"/>
  <c r="I239" i="1" s="1"/>
  <c r="E238" i="1"/>
  <c r="I238" i="1" s="1"/>
  <c r="E237" i="1"/>
  <c r="I237" i="1" s="1"/>
  <c r="E236" i="1"/>
  <c r="I236" i="1" s="1"/>
  <c r="E235" i="1"/>
  <c r="I235" i="1" s="1"/>
  <c r="E234" i="1"/>
  <c r="I234" i="1" s="1"/>
  <c r="E233" i="1"/>
  <c r="I233" i="1" s="1"/>
  <c r="E232" i="1"/>
  <c r="I232" i="1" s="1"/>
  <c r="E231" i="1"/>
  <c r="I231" i="1" s="1"/>
  <c r="G230" i="1"/>
  <c r="G229" i="1" s="1"/>
  <c r="D230" i="1"/>
  <c r="D229" i="1" s="1"/>
  <c r="C230" i="1"/>
  <c r="E228" i="1"/>
  <c r="H228" i="1" s="1"/>
  <c r="G227" i="1"/>
  <c r="D227" i="1"/>
  <c r="C227" i="1"/>
  <c r="E226" i="1"/>
  <c r="H226" i="1" s="1"/>
  <c r="E225" i="1"/>
  <c r="I225" i="1" s="1"/>
  <c r="E224" i="1"/>
  <c r="H224" i="1" s="1"/>
  <c r="E223" i="1"/>
  <c r="I223" i="1" s="1"/>
  <c r="E222" i="1"/>
  <c r="I222" i="1" s="1"/>
  <c r="G221" i="1"/>
  <c r="D221" i="1"/>
  <c r="D220" i="1" s="1"/>
  <c r="C221" i="1"/>
  <c r="E217" i="1"/>
  <c r="I217" i="1" s="1"/>
  <c r="E216" i="1"/>
  <c r="I216" i="1" s="1"/>
  <c r="E215" i="1"/>
  <c r="H215" i="1" s="1"/>
  <c r="G214" i="1"/>
  <c r="D214" i="1"/>
  <c r="C214" i="1"/>
  <c r="E213" i="1"/>
  <c r="I213" i="1" s="1"/>
  <c r="E212" i="1"/>
  <c r="I212" i="1" s="1"/>
  <c r="E211" i="1"/>
  <c r="I211" i="1" s="1"/>
  <c r="E210" i="1"/>
  <c r="I210" i="1" s="1"/>
  <c r="E209" i="1"/>
  <c r="I209" i="1" s="1"/>
  <c r="E208" i="1"/>
  <c r="I208" i="1" s="1"/>
  <c r="G207" i="1"/>
  <c r="D207" i="1"/>
  <c r="C207" i="1"/>
  <c r="E206" i="1"/>
  <c r="E205" i="1"/>
  <c r="I205" i="1" s="1"/>
  <c r="G204" i="1"/>
  <c r="D204" i="1"/>
  <c r="C204" i="1"/>
  <c r="E203" i="1"/>
  <c r="I203" i="1" s="1"/>
  <c r="E202" i="1"/>
  <c r="H202" i="1" s="1"/>
  <c r="E201" i="1"/>
  <c r="I201" i="1" s="1"/>
  <c r="E200" i="1"/>
  <c r="H200" i="1" s="1"/>
  <c r="G199" i="1"/>
  <c r="D199" i="1"/>
  <c r="C199" i="1"/>
  <c r="E198" i="1"/>
  <c r="I198" i="1" s="1"/>
  <c r="E197" i="1"/>
  <c r="I197" i="1" s="1"/>
  <c r="G196" i="1"/>
  <c r="D196" i="1"/>
  <c r="C196" i="1"/>
  <c r="E195" i="1"/>
  <c r="I195" i="1" s="1"/>
  <c r="E194" i="1"/>
  <c r="I194" i="1" s="1"/>
  <c r="G193" i="1"/>
  <c r="D193" i="1"/>
  <c r="C193" i="1"/>
  <c r="E192" i="1"/>
  <c r="I192" i="1" s="1"/>
  <c r="E191" i="1"/>
  <c r="E190" i="1"/>
  <c r="I190" i="1" s="1"/>
  <c r="G189" i="1"/>
  <c r="D189" i="1"/>
  <c r="C189" i="1"/>
  <c r="E188" i="1"/>
  <c r="I188" i="1" s="1"/>
  <c r="E187" i="1"/>
  <c r="H187" i="1" s="1"/>
  <c r="G186" i="1"/>
  <c r="D186" i="1"/>
  <c r="C186" i="1"/>
  <c r="E185" i="1"/>
  <c r="I185" i="1" s="1"/>
  <c r="E184" i="1"/>
  <c r="I184" i="1" s="1"/>
  <c r="E183" i="1"/>
  <c r="I183" i="1" s="1"/>
  <c r="G182" i="1"/>
  <c r="D182" i="1"/>
  <c r="C182" i="1"/>
  <c r="E181" i="1"/>
  <c r="I181" i="1" s="1"/>
  <c r="E180" i="1"/>
  <c r="I180" i="1" s="1"/>
  <c r="E179" i="1"/>
  <c r="I179" i="1" s="1"/>
  <c r="E178" i="1"/>
  <c r="I178" i="1" s="1"/>
  <c r="E177" i="1"/>
  <c r="I177" i="1" s="1"/>
  <c r="E176" i="1"/>
  <c r="I176" i="1" s="1"/>
  <c r="E175" i="1"/>
  <c r="I175" i="1" s="1"/>
  <c r="E174" i="1"/>
  <c r="I174" i="1" s="1"/>
  <c r="E173" i="1"/>
  <c r="I173" i="1" s="1"/>
  <c r="E171" i="1"/>
  <c r="I171" i="1" s="1"/>
  <c r="E170" i="1"/>
  <c r="E169" i="1"/>
  <c r="I169" i="1" s="1"/>
  <c r="E168" i="1"/>
  <c r="E167" i="1"/>
  <c r="I167" i="1" s="1"/>
  <c r="E166" i="1"/>
  <c r="E165" i="1"/>
  <c r="I165" i="1" s="1"/>
  <c r="G164" i="1"/>
  <c r="D164" i="1"/>
  <c r="C164" i="1"/>
  <c r="G163" i="1"/>
  <c r="D163" i="1"/>
  <c r="C163" i="1"/>
  <c r="E162" i="1"/>
  <c r="H162" i="1" s="1"/>
  <c r="E161" i="1"/>
  <c r="I161" i="1" s="1"/>
  <c r="E160" i="1"/>
  <c r="I160" i="1" s="1"/>
  <c r="E159" i="1"/>
  <c r="I159" i="1" s="1"/>
  <c r="E158" i="1"/>
  <c r="H158" i="1" s="1"/>
  <c r="E157" i="1"/>
  <c r="I157" i="1" s="1"/>
  <c r="E156" i="1"/>
  <c r="I156" i="1" s="1"/>
  <c r="E155" i="1"/>
  <c r="I155" i="1" s="1"/>
  <c r="G154" i="1"/>
  <c r="D154" i="1"/>
  <c r="C154" i="1"/>
  <c r="G153" i="1"/>
  <c r="D153" i="1"/>
  <c r="C153" i="1"/>
  <c r="E152" i="1"/>
  <c r="E151" i="1"/>
  <c r="E150" i="1"/>
  <c r="E149" i="1"/>
  <c r="G148" i="1"/>
  <c r="D148" i="1"/>
  <c r="C148" i="1"/>
  <c r="E147" i="1"/>
  <c r="I147" i="1" s="1"/>
  <c r="E146" i="1"/>
  <c r="I146" i="1" s="1"/>
  <c r="E145" i="1"/>
  <c r="I145" i="1" s="1"/>
  <c r="E144" i="1"/>
  <c r="I144" i="1" s="1"/>
  <c r="E143" i="1"/>
  <c r="I143" i="1" s="1"/>
  <c r="E142" i="1"/>
  <c r="H142" i="1" s="1"/>
  <c r="E141" i="1"/>
  <c r="I141" i="1" s="1"/>
  <c r="E140" i="1"/>
  <c r="I140" i="1" s="1"/>
  <c r="G139" i="1"/>
  <c r="G135" i="1" s="1"/>
  <c r="D139" i="1"/>
  <c r="D135" i="1" s="1"/>
  <c r="C139" i="1"/>
  <c r="E138" i="1"/>
  <c r="I138" i="1" s="1"/>
  <c r="E137" i="1"/>
  <c r="H137" i="1" s="1"/>
  <c r="E136" i="1"/>
  <c r="I136" i="1" s="1"/>
  <c r="E134" i="1"/>
  <c r="I134" i="1" s="1"/>
  <c r="E133" i="1"/>
  <c r="I133" i="1" s="1"/>
  <c r="E132" i="1"/>
  <c r="I132" i="1" s="1"/>
  <c r="E131" i="1"/>
  <c r="I131" i="1" s="1"/>
  <c r="E130" i="1"/>
  <c r="I130" i="1" s="1"/>
  <c r="E129" i="1"/>
  <c r="I129" i="1" s="1"/>
  <c r="E128" i="1"/>
  <c r="I128" i="1" s="1"/>
  <c r="G127" i="1"/>
  <c r="D127" i="1"/>
  <c r="C127" i="1"/>
  <c r="E126" i="1"/>
  <c r="I126" i="1" s="1"/>
  <c r="E125" i="1"/>
  <c r="H125" i="1" s="1"/>
  <c r="G124" i="1"/>
  <c r="D124" i="1"/>
  <c r="C124" i="1"/>
  <c r="E123" i="1"/>
  <c r="I123" i="1" s="1"/>
  <c r="E122" i="1"/>
  <c r="I122" i="1" s="1"/>
  <c r="E121" i="1"/>
  <c r="H121" i="1" s="1"/>
  <c r="E120" i="1"/>
  <c r="I120" i="1" s="1"/>
  <c r="E119" i="1"/>
  <c r="I119" i="1" s="1"/>
  <c r="E118" i="1"/>
  <c r="H118" i="1" s="1"/>
  <c r="E117" i="1"/>
  <c r="H117" i="1" s="1"/>
  <c r="E116" i="1"/>
  <c r="I116" i="1" s="1"/>
  <c r="D115" i="1"/>
  <c r="C115" i="1"/>
  <c r="E114" i="1"/>
  <c r="I114" i="1" s="1"/>
  <c r="E113" i="1"/>
  <c r="I113" i="1" s="1"/>
  <c r="E110" i="1"/>
  <c r="H110" i="1" s="1"/>
  <c r="E109" i="1"/>
  <c r="I109" i="1" s="1"/>
  <c r="E108" i="1"/>
  <c r="H108" i="1" s="1"/>
  <c r="G107" i="1"/>
  <c r="D107" i="1"/>
  <c r="C107" i="1"/>
  <c r="E106" i="1"/>
  <c r="H106" i="1" s="1"/>
  <c r="E105" i="1"/>
  <c r="I105" i="1" s="1"/>
  <c r="E104" i="1"/>
  <c r="I104" i="1" s="1"/>
  <c r="E103" i="1"/>
  <c r="I103" i="1" s="1"/>
  <c r="E102" i="1"/>
  <c r="I102" i="1" s="1"/>
  <c r="E101" i="1"/>
  <c r="H101" i="1" s="1"/>
  <c r="E100" i="1"/>
  <c r="H100" i="1" s="1"/>
  <c r="E99" i="1"/>
  <c r="I99" i="1" s="1"/>
  <c r="E98" i="1"/>
  <c r="I98" i="1" s="1"/>
  <c r="E97" i="1"/>
  <c r="I97" i="1" s="1"/>
  <c r="E96" i="1"/>
  <c r="I96" i="1" s="1"/>
  <c r="E95" i="1"/>
  <c r="I95" i="1" s="1"/>
  <c r="E94" i="1"/>
  <c r="I94" i="1" s="1"/>
  <c r="E93" i="1"/>
  <c r="H93" i="1" s="1"/>
  <c r="E92" i="1"/>
  <c r="H92" i="1" s="1"/>
  <c r="G91" i="1"/>
  <c r="D91" i="1"/>
  <c r="C91" i="1"/>
  <c r="E90" i="1"/>
  <c r="I90" i="1" s="1"/>
  <c r="E89" i="1"/>
  <c r="I89" i="1" s="1"/>
  <c r="E88" i="1"/>
  <c r="I88" i="1" s="1"/>
  <c r="E87" i="1"/>
  <c r="I87" i="1" s="1"/>
  <c r="G86" i="1"/>
  <c r="D86" i="1"/>
  <c r="C86" i="1"/>
  <c r="E85" i="1"/>
  <c r="I85" i="1" s="1"/>
  <c r="E84" i="1"/>
  <c r="I84" i="1" s="1"/>
  <c r="E83" i="1"/>
  <c r="I83" i="1" s="1"/>
  <c r="E82" i="1"/>
  <c r="I82" i="1" s="1"/>
  <c r="E81" i="1"/>
  <c r="I81" i="1" s="1"/>
  <c r="E80" i="1"/>
  <c r="I80" i="1" s="1"/>
  <c r="E79" i="1"/>
  <c r="I79" i="1" s="1"/>
  <c r="E78" i="1"/>
  <c r="I78" i="1" s="1"/>
  <c r="G77" i="1"/>
  <c r="G60" i="1" s="1"/>
  <c r="D77" i="1"/>
  <c r="D60" i="1" s="1"/>
  <c r="C77" i="1"/>
  <c r="E76" i="1"/>
  <c r="I76" i="1" s="1"/>
  <c r="E75" i="1"/>
  <c r="H75" i="1" s="1"/>
  <c r="E74" i="1"/>
  <c r="I74" i="1" s="1"/>
  <c r="E73" i="1"/>
  <c r="H73" i="1" s="1"/>
  <c r="E72" i="1"/>
  <c r="I72" i="1" s="1"/>
  <c r="E71" i="1"/>
  <c r="H71" i="1" s="1"/>
  <c r="E70" i="1"/>
  <c r="I70" i="1" s="1"/>
  <c r="E69" i="1"/>
  <c r="H69" i="1" s="1"/>
  <c r="E68" i="1"/>
  <c r="I68" i="1" s="1"/>
  <c r="E67" i="1"/>
  <c r="H67" i="1" s="1"/>
  <c r="E66" i="1"/>
  <c r="I66" i="1" s="1"/>
  <c r="E65" i="1"/>
  <c r="H65" i="1" s="1"/>
  <c r="E64" i="1"/>
  <c r="I64" i="1" s="1"/>
  <c r="E63" i="1"/>
  <c r="H63" i="1" s="1"/>
  <c r="E62" i="1"/>
  <c r="I62" i="1" s="1"/>
  <c r="E61" i="1"/>
  <c r="H61" i="1" s="1"/>
  <c r="E59" i="1"/>
  <c r="H59" i="1" s="1"/>
  <c r="E58" i="1"/>
  <c r="I58" i="1" s="1"/>
  <c r="E57" i="1"/>
  <c r="H57" i="1" s="1"/>
  <c r="E56" i="1"/>
  <c r="I56" i="1" s="1"/>
  <c r="E55" i="1"/>
  <c r="H55" i="1" s="1"/>
  <c r="E54" i="1"/>
  <c r="I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I48" i="1" s="1"/>
  <c r="G47" i="1"/>
  <c r="G46" i="1" s="1"/>
  <c r="D47" i="1"/>
  <c r="C47" i="1"/>
  <c r="E45" i="1"/>
  <c r="I45" i="1" s="1"/>
  <c r="E44" i="1"/>
  <c r="E43" i="1"/>
  <c r="I43" i="1" s="1"/>
  <c r="E42" i="1"/>
  <c r="E41" i="1"/>
  <c r="I41" i="1" s="1"/>
  <c r="G40" i="1"/>
  <c r="D40" i="1"/>
  <c r="C40" i="1"/>
  <c r="E39" i="1"/>
  <c r="I39" i="1" s="1"/>
  <c r="E38" i="1"/>
  <c r="H38" i="1" s="1"/>
  <c r="G37" i="1"/>
  <c r="D37" i="1"/>
  <c r="C37" i="1"/>
  <c r="E33" i="1"/>
  <c r="H33" i="1" s="1"/>
  <c r="G32" i="1"/>
  <c r="D32" i="1"/>
  <c r="C32" i="1"/>
  <c r="E30" i="1"/>
  <c r="I30" i="1" s="1"/>
  <c r="E29" i="1"/>
  <c r="I29" i="1" s="1"/>
  <c r="E28" i="1"/>
  <c r="I28" i="1" s="1"/>
  <c r="E27" i="1"/>
  <c r="I27" i="1" s="1"/>
  <c r="E26" i="1"/>
  <c r="I26" i="1" s="1"/>
  <c r="E25" i="1"/>
  <c r="I25" i="1" s="1"/>
  <c r="E24" i="1"/>
  <c r="I24" i="1" s="1"/>
  <c r="E23" i="1"/>
  <c r="I23" i="1" s="1"/>
  <c r="E22" i="1"/>
  <c r="I22" i="1" s="1"/>
  <c r="E21" i="1"/>
  <c r="I21" i="1" s="1"/>
  <c r="E20" i="1"/>
  <c r="I20" i="1" s="1"/>
  <c r="E19" i="1"/>
  <c r="I19" i="1" s="1"/>
  <c r="E18" i="1"/>
  <c r="I18" i="1" s="1"/>
  <c r="E17" i="1"/>
  <c r="I17" i="1" s="1"/>
  <c r="E16" i="1"/>
  <c r="I16" i="1" s="1"/>
  <c r="E15" i="1"/>
  <c r="I15" i="1" s="1"/>
  <c r="G14" i="1"/>
  <c r="D14" i="1"/>
  <c r="C14" i="1"/>
  <c r="E11" i="1"/>
  <c r="H11" i="1" s="1"/>
  <c r="E10" i="1"/>
  <c r="I10" i="1" s="1"/>
  <c r="E9" i="1"/>
  <c r="I9" i="1" s="1"/>
  <c r="G8" i="1"/>
  <c r="D8" i="1"/>
  <c r="C8" i="1"/>
  <c r="E230" i="10" l="1"/>
  <c r="E221" i="8"/>
  <c r="E240" i="8"/>
  <c r="G262" i="20"/>
  <c r="E124" i="22"/>
  <c r="E230" i="6"/>
  <c r="I230" i="6" s="1"/>
  <c r="I37" i="20"/>
  <c r="G220" i="19"/>
  <c r="D262" i="23"/>
  <c r="E107" i="3"/>
  <c r="H107" i="3" s="1"/>
  <c r="E127" i="3"/>
  <c r="H127" i="3" s="1"/>
  <c r="E148" i="3"/>
  <c r="H148" i="3" s="1"/>
  <c r="E40" i="3"/>
  <c r="H40" i="3" s="1"/>
  <c r="E37" i="7"/>
  <c r="I37" i="7" s="1"/>
  <c r="H332" i="24"/>
  <c r="E14" i="20"/>
  <c r="H14" i="20" s="1"/>
  <c r="E186" i="20"/>
  <c r="E214" i="20"/>
  <c r="H214" i="20" s="1"/>
  <c r="E14" i="9"/>
  <c r="H14" i="9" s="1"/>
  <c r="E240" i="9"/>
  <c r="I240" i="9" s="1"/>
  <c r="G220" i="20"/>
  <c r="G219" i="20" s="1"/>
  <c r="G218" i="20" s="1"/>
  <c r="G220" i="8"/>
  <c r="G219" i="8" s="1"/>
  <c r="H87" i="10"/>
  <c r="D220" i="17"/>
  <c r="D219" i="17" s="1"/>
  <c r="E254" i="6"/>
  <c r="I254" i="6" s="1"/>
  <c r="I326" i="4"/>
  <c r="H292" i="9"/>
  <c r="G262" i="7"/>
  <c r="G36" i="6"/>
  <c r="E250" i="21"/>
  <c r="I250" i="21" s="1"/>
  <c r="D36" i="12"/>
  <c r="D35" i="12" s="1"/>
  <c r="H90" i="2"/>
  <c r="E297" i="9"/>
  <c r="I297" i="9" s="1"/>
  <c r="H326" i="6"/>
  <c r="E214" i="12"/>
  <c r="H214" i="12" s="1"/>
  <c r="E312" i="8"/>
  <c r="I312" i="8" s="1"/>
  <c r="E32" i="19"/>
  <c r="H32" i="19" s="1"/>
  <c r="E107" i="10"/>
  <c r="H107" i="10" s="1"/>
  <c r="E127" i="10"/>
  <c r="H127" i="10" s="1"/>
  <c r="E139" i="19"/>
  <c r="I139" i="19" s="1"/>
  <c r="E163" i="19"/>
  <c r="H163" i="19" s="1"/>
  <c r="E307" i="6"/>
  <c r="I307" i="6" s="1"/>
  <c r="H252" i="21"/>
  <c r="E115" i="17"/>
  <c r="H115" i="17" s="1"/>
  <c r="E127" i="17"/>
  <c r="H127" i="17" s="1"/>
  <c r="E207" i="16"/>
  <c r="I207" i="16" s="1"/>
  <c r="E254" i="11"/>
  <c r="H254" i="11" s="1"/>
  <c r="E189" i="4"/>
  <c r="I189" i="4" s="1"/>
  <c r="E124" i="2"/>
  <c r="I124" i="2" s="1"/>
  <c r="H266" i="8"/>
  <c r="I282" i="24"/>
  <c r="E32" i="17"/>
  <c r="H32" i="17" s="1"/>
  <c r="E124" i="17"/>
  <c r="H124" i="17" s="1"/>
  <c r="E77" i="10"/>
  <c r="I77" i="10" s="1"/>
  <c r="E221" i="14"/>
  <c r="I221" i="14" s="1"/>
  <c r="E124" i="7"/>
  <c r="I124" i="7" s="1"/>
  <c r="E269" i="11"/>
  <c r="H269" i="11" s="1"/>
  <c r="G220" i="22"/>
  <c r="G219" i="22" s="1"/>
  <c r="E91" i="21"/>
  <c r="I91" i="21" s="1"/>
  <c r="D36" i="21"/>
  <c r="D35" i="21" s="1"/>
  <c r="D34" i="21" s="1"/>
  <c r="E254" i="9"/>
  <c r="H254" i="9" s="1"/>
  <c r="E163" i="2"/>
  <c r="I163" i="2" s="1"/>
  <c r="E14" i="12"/>
  <c r="H14" i="12" s="1"/>
  <c r="E214" i="8"/>
  <c r="I214" i="8" s="1"/>
  <c r="E279" i="8"/>
  <c r="H279" i="8" s="1"/>
  <c r="E182" i="7"/>
  <c r="I182" i="7" s="1"/>
  <c r="D262" i="4"/>
  <c r="H330" i="23"/>
  <c r="C36" i="23"/>
  <c r="C35" i="23" s="1"/>
  <c r="C34" i="23" s="1"/>
  <c r="E254" i="18"/>
  <c r="H254" i="18" s="1"/>
  <c r="I275" i="23"/>
  <c r="E265" i="18"/>
  <c r="I265" i="18" s="1"/>
  <c r="E115" i="6"/>
  <c r="H115" i="6" s="1"/>
  <c r="E269" i="23"/>
  <c r="H269" i="23" s="1"/>
  <c r="G36" i="20"/>
  <c r="G35" i="20" s="1"/>
  <c r="G34" i="20" s="1"/>
  <c r="E107" i="12"/>
  <c r="I107" i="12" s="1"/>
  <c r="I72" i="7"/>
  <c r="E245" i="21"/>
  <c r="I245" i="21" s="1"/>
  <c r="E214" i="9"/>
  <c r="I214" i="9" s="1"/>
  <c r="E40" i="24"/>
  <c r="I40" i="24" s="1"/>
  <c r="I134" i="20"/>
  <c r="E86" i="20"/>
  <c r="H86" i="20" s="1"/>
  <c r="E254" i="20"/>
  <c r="I254" i="20" s="1"/>
  <c r="E240" i="19"/>
  <c r="I240" i="19" s="1"/>
  <c r="E91" i="13"/>
  <c r="I91" i="13" s="1"/>
  <c r="E47" i="12"/>
  <c r="I47" i="12" s="1"/>
  <c r="E40" i="11"/>
  <c r="H40" i="11" s="1"/>
  <c r="E163" i="11"/>
  <c r="I163" i="11" s="1"/>
  <c r="H256" i="13"/>
  <c r="E77" i="4"/>
  <c r="H77" i="4" s="1"/>
  <c r="H222" i="4"/>
  <c r="H331" i="12"/>
  <c r="D36" i="11"/>
  <c r="D35" i="11" s="1"/>
  <c r="D34" i="11" s="1"/>
  <c r="E91" i="22"/>
  <c r="H91" i="22" s="1"/>
  <c r="E47" i="2"/>
  <c r="H47" i="2" s="1"/>
  <c r="E182" i="14"/>
  <c r="I182" i="14" s="1"/>
  <c r="E335" i="10"/>
  <c r="I335" i="10" s="1"/>
  <c r="I274" i="21"/>
  <c r="E47" i="20"/>
  <c r="I47" i="20" s="1"/>
  <c r="E124" i="19"/>
  <c r="H124" i="19" s="1"/>
  <c r="E207" i="17"/>
  <c r="I207" i="17" s="1"/>
  <c r="E193" i="15"/>
  <c r="I193" i="15" s="1"/>
  <c r="E124" i="13"/>
  <c r="I124" i="13" s="1"/>
  <c r="E312" i="10"/>
  <c r="H312" i="10" s="1"/>
  <c r="H331" i="10"/>
  <c r="E196" i="7"/>
  <c r="I196" i="7" s="1"/>
  <c r="E86" i="6"/>
  <c r="H86" i="6" s="1"/>
  <c r="E279" i="23"/>
  <c r="I279" i="23" s="1"/>
  <c r="D219" i="21"/>
  <c r="E47" i="3"/>
  <c r="I47" i="3" s="1"/>
  <c r="D36" i="3"/>
  <c r="E182" i="20"/>
  <c r="I182" i="20" s="1"/>
  <c r="I312" i="20"/>
  <c r="C248" i="21"/>
  <c r="E248" i="21" s="1"/>
  <c r="D262" i="3"/>
  <c r="E199" i="20"/>
  <c r="I199" i="20" s="1"/>
  <c r="C36" i="18"/>
  <c r="C35" i="18" s="1"/>
  <c r="C34" i="18" s="1"/>
  <c r="E227" i="20"/>
  <c r="I227" i="20" s="1"/>
  <c r="H291" i="14"/>
  <c r="E312" i="14"/>
  <c r="I312" i="14" s="1"/>
  <c r="E297" i="12"/>
  <c r="I297" i="12" s="1"/>
  <c r="E325" i="12"/>
  <c r="I325" i="12" s="1"/>
  <c r="E124" i="9"/>
  <c r="H124" i="9" s="1"/>
  <c r="E91" i="4"/>
  <c r="H91" i="4" s="1"/>
  <c r="H56" i="19"/>
  <c r="H328" i="15"/>
  <c r="E272" i="14"/>
  <c r="H272" i="14" s="1"/>
  <c r="H215" i="13"/>
  <c r="E199" i="4"/>
  <c r="I199" i="4" s="1"/>
  <c r="I304" i="4"/>
  <c r="H152" i="23"/>
  <c r="H141" i="1"/>
  <c r="H17" i="7"/>
  <c r="I64" i="3"/>
  <c r="E77" i="11"/>
  <c r="I77" i="11" s="1"/>
  <c r="E8" i="23"/>
  <c r="H8" i="23" s="1"/>
  <c r="E86" i="3"/>
  <c r="I86" i="3" s="1"/>
  <c r="E32" i="3"/>
  <c r="I32" i="3" s="1"/>
  <c r="I75" i="3"/>
  <c r="E269" i="2"/>
  <c r="H269" i="2" s="1"/>
  <c r="H280" i="2"/>
  <c r="E91" i="19"/>
  <c r="I91" i="19" s="1"/>
  <c r="G36" i="14"/>
  <c r="D219" i="14"/>
  <c r="E186" i="12"/>
  <c r="I186" i="12" s="1"/>
  <c r="E221" i="12"/>
  <c r="I221" i="12" s="1"/>
  <c r="E163" i="9"/>
  <c r="I163" i="9" s="1"/>
  <c r="E60" i="8"/>
  <c r="I60" i="8" s="1"/>
  <c r="E86" i="7"/>
  <c r="H86" i="7" s="1"/>
  <c r="E91" i="7"/>
  <c r="H91" i="7" s="1"/>
  <c r="H95" i="6"/>
  <c r="E139" i="4"/>
  <c r="H139" i="4" s="1"/>
  <c r="E335" i="4"/>
  <c r="I335" i="4" s="1"/>
  <c r="E107" i="24"/>
  <c r="I107" i="24" s="1"/>
  <c r="E115" i="24"/>
  <c r="H115" i="24" s="1"/>
  <c r="E254" i="23"/>
  <c r="I254" i="23" s="1"/>
  <c r="E227" i="22"/>
  <c r="I227" i="22" s="1"/>
  <c r="E240" i="22"/>
  <c r="I240" i="22" s="1"/>
  <c r="E221" i="21"/>
  <c r="H221" i="21" s="1"/>
  <c r="E227" i="21"/>
  <c r="I227" i="21" s="1"/>
  <c r="G220" i="1"/>
  <c r="G219" i="1" s="1"/>
  <c r="H62" i="2"/>
  <c r="E189" i="18"/>
  <c r="H189" i="18" s="1"/>
  <c r="E164" i="15"/>
  <c r="I164" i="15" s="1"/>
  <c r="E14" i="21"/>
  <c r="I14" i="21" s="1"/>
  <c r="E37" i="23"/>
  <c r="I37" i="23" s="1"/>
  <c r="H252" i="22"/>
  <c r="E91" i="20"/>
  <c r="I91" i="20" s="1"/>
  <c r="E227" i="18"/>
  <c r="I227" i="18" s="1"/>
  <c r="H332" i="18"/>
  <c r="E40" i="16"/>
  <c r="I40" i="16" s="1"/>
  <c r="E163" i="16"/>
  <c r="I163" i="16" s="1"/>
  <c r="E124" i="15"/>
  <c r="H124" i="15" s="1"/>
  <c r="E154" i="15"/>
  <c r="H154" i="15" s="1"/>
  <c r="D36" i="14"/>
  <c r="D35" i="14" s="1"/>
  <c r="D34" i="14" s="1"/>
  <c r="E86" i="14"/>
  <c r="H86" i="14" s="1"/>
  <c r="I238" i="9"/>
  <c r="H21" i="21"/>
  <c r="H15" i="21"/>
  <c r="E135" i="9"/>
  <c r="I135" i="9" s="1"/>
  <c r="E127" i="20"/>
  <c r="H127" i="20" s="1"/>
  <c r="I305" i="20"/>
  <c r="H143" i="18"/>
  <c r="E279" i="18"/>
  <c r="I279" i="18" s="1"/>
  <c r="D36" i="17"/>
  <c r="D35" i="17" s="1"/>
  <c r="D34" i="17" s="1"/>
  <c r="E279" i="13"/>
  <c r="H279" i="13" s="1"/>
  <c r="E139" i="6"/>
  <c r="I139" i="6" s="1"/>
  <c r="I29" i="17"/>
  <c r="H291" i="9"/>
  <c r="H117" i="21"/>
  <c r="H88" i="3"/>
  <c r="H320" i="3"/>
  <c r="D36" i="19"/>
  <c r="D35" i="19" s="1"/>
  <c r="D34" i="19" s="1"/>
  <c r="E250" i="19"/>
  <c r="H250" i="19" s="1"/>
  <c r="E269" i="18"/>
  <c r="I269" i="18" s="1"/>
  <c r="E240" i="17"/>
  <c r="I240" i="17" s="1"/>
  <c r="H319" i="17"/>
  <c r="E221" i="16"/>
  <c r="I221" i="16" s="1"/>
  <c r="E230" i="15"/>
  <c r="H230" i="15" s="1"/>
  <c r="E279" i="14"/>
  <c r="I279" i="14" s="1"/>
  <c r="E14" i="13"/>
  <c r="H14" i="13" s="1"/>
  <c r="I286" i="13"/>
  <c r="E240" i="12"/>
  <c r="H240" i="12" s="1"/>
  <c r="I121" i="8"/>
  <c r="H337" i="8"/>
  <c r="E214" i="23"/>
  <c r="I214" i="23" s="1"/>
  <c r="E107" i="22"/>
  <c r="H107" i="22" s="1"/>
  <c r="E135" i="21"/>
  <c r="I135" i="21" s="1"/>
  <c r="E37" i="3"/>
  <c r="I37" i="3" s="1"/>
  <c r="H103" i="6"/>
  <c r="H143" i="6"/>
  <c r="E221" i="20"/>
  <c r="I221" i="20" s="1"/>
  <c r="I296" i="18"/>
  <c r="I100" i="15"/>
  <c r="H152" i="15"/>
  <c r="H160" i="13"/>
  <c r="H302" i="13"/>
  <c r="H18" i="10"/>
  <c r="H143" i="10"/>
  <c r="H283" i="9"/>
  <c r="H72" i="6"/>
  <c r="H292" i="23"/>
  <c r="H283" i="22"/>
  <c r="E335" i="3"/>
  <c r="I335" i="3" s="1"/>
  <c r="I113" i="2"/>
  <c r="I323" i="17"/>
  <c r="H326" i="10"/>
  <c r="H29" i="6"/>
  <c r="I53" i="2"/>
  <c r="I100" i="2"/>
  <c r="E40" i="17"/>
  <c r="H40" i="17" s="1"/>
  <c r="E325" i="17"/>
  <c r="H325" i="17" s="1"/>
  <c r="E32" i="14"/>
  <c r="H32" i="14" s="1"/>
  <c r="H92" i="14"/>
  <c r="E214" i="13"/>
  <c r="I214" i="13" s="1"/>
  <c r="I288" i="12"/>
  <c r="E32" i="11"/>
  <c r="I32" i="11" s="1"/>
  <c r="E279" i="11"/>
  <c r="I279" i="11" s="1"/>
  <c r="I246" i="8"/>
  <c r="H311" i="8"/>
  <c r="H278" i="6"/>
  <c r="E312" i="6"/>
  <c r="I312" i="6" s="1"/>
  <c r="E245" i="4"/>
  <c r="H245" i="4" s="1"/>
  <c r="H44" i="23"/>
  <c r="E115" i="23"/>
  <c r="I115" i="23" s="1"/>
  <c r="E127" i="23"/>
  <c r="I127" i="23" s="1"/>
  <c r="C36" i="22"/>
  <c r="I246" i="22"/>
  <c r="H149" i="9"/>
  <c r="H310" i="8"/>
  <c r="E263" i="6"/>
  <c r="H310" i="22"/>
  <c r="K107" i="20"/>
  <c r="L107" i="20" s="1"/>
  <c r="I121" i="1"/>
  <c r="I225" i="2"/>
  <c r="E163" i="20"/>
  <c r="H163" i="20" s="1"/>
  <c r="E325" i="20"/>
  <c r="H325" i="20" s="1"/>
  <c r="E214" i="18"/>
  <c r="I214" i="18" s="1"/>
  <c r="H257" i="18"/>
  <c r="E60" i="14"/>
  <c r="I60" i="14" s="1"/>
  <c r="H315" i="13"/>
  <c r="D36" i="10"/>
  <c r="H284" i="9"/>
  <c r="I67" i="3"/>
  <c r="H29" i="21"/>
  <c r="H19" i="2"/>
  <c r="H70" i="17"/>
  <c r="H259" i="17"/>
  <c r="I138" i="11"/>
  <c r="H45" i="9"/>
  <c r="H53" i="6"/>
  <c r="H19" i="21"/>
  <c r="H292" i="2"/>
  <c r="H340" i="19"/>
  <c r="I144" i="9"/>
  <c r="I130" i="23"/>
  <c r="H103" i="3"/>
  <c r="H85" i="2"/>
  <c r="H231" i="2"/>
  <c r="I321" i="17"/>
  <c r="I318" i="16"/>
  <c r="I33" i="15"/>
  <c r="I144" i="15"/>
  <c r="H222" i="7"/>
  <c r="I83" i="24"/>
  <c r="E214" i="24"/>
  <c r="I214" i="24" s="1"/>
  <c r="I308" i="22"/>
  <c r="I290" i="11"/>
  <c r="H160" i="9"/>
  <c r="H336" i="23"/>
  <c r="I213" i="22"/>
  <c r="E297" i="22"/>
  <c r="I297" i="22" s="1"/>
  <c r="K335" i="20"/>
  <c r="L335" i="20" s="1"/>
  <c r="E86" i="2"/>
  <c r="I86" i="2" s="1"/>
  <c r="E91" i="2"/>
  <c r="I91" i="2" s="1"/>
  <c r="I318" i="2"/>
  <c r="H331" i="2"/>
  <c r="E46" i="19"/>
  <c r="E301" i="19"/>
  <c r="E189" i="17"/>
  <c r="H189" i="17" s="1"/>
  <c r="E269" i="17"/>
  <c r="I269" i="17" s="1"/>
  <c r="E240" i="15"/>
  <c r="I240" i="15" s="1"/>
  <c r="E312" i="15"/>
  <c r="H312" i="15" s="1"/>
  <c r="E139" i="14"/>
  <c r="H139" i="14" s="1"/>
  <c r="E107" i="13"/>
  <c r="I107" i="13" s="1"/>
  <c r="H117" i="12"/>
  <c r="E307" i="12"/>
  <c r="H307" i="12" s="1"/>
  <c r="H22" i="8"/>
  <c r="I74" i="8"/>
  <c r="E127" i="8"/>
  <c r="I127" i="8" s="1"/>
  <c r="E254" i="7"/>
  <c r="I254" i="7" s="1"/>
  <c r="E245" i="6"/>
  <c r="H245" i="6" s="1"/>
  <c r="I287" i="6"/>
  <c r="E86" i="4"/>
  <c r="I86" i="4" s="1"/>
  <c r="I215" i="4"/>
  <c r="E77" i="23"/>
  <c r="I77" i="23" s="1"/>
  <c r="H92" i="22"/>
  <c r="E14" i="3"/>
  <c r="H14" i="3" s="1"/>
  <c r="H19" i="1"/>
  <c r="H95" i="1"/>
  <c r="H223" i="1"/>
  <c r="I313" i="1"/>
  <c r="C220" i="2"/>
  <c r="C219" i="2" s="1"/>
  <c r="I15" i="19"/>
  <c r="H216" i="19"/>
  <c r="H19" i="18"/>
  <c r="H53" i="18"/>
  <c r="H223" i="18"/>
  <c r="E272" i="18"/>
  <c r="I272" i="18" s="1"/>
  <c r="E297" i="18"/>
  <c r="H297" i="18" s="1"/>
  <c r="H324" i="18"/>
  <c r="H48" i="17"/>
  <c r="D112" i="17"/>
  <c r="D111" i="17" s="1"/>
  <c r="E250" i="17"/>
  <c r="H250" i="17" s="1"/>
  <c r="H53" i="16"/>
  <c r="E127" i="16"/>
  <c r="I127" i="16" s="1"/>
  <c r="E254" i="16"/>
  <c r="I254" i="16" s="1"/>
  <c r="E14" i="15"/>
  <c r="I14" i="15" s="1"/>
  <c r="E37" i="15"/>
  <c r="I37" i="15" s="1"/>
  <c r="H63" i="15"/>
  <c r="H69" i="15"/>
  <c r="I114" i="15"/>
  <c r="D219" i="15"/>
  <c r="E245" i="15"/>
  <c r="H245" i="15" s="1"/>
  <c r="I121" i="14"/>
  <c r="E127" i="14"/>
  <c r="I127" i="14" s="1"/>
  <c r="H332" i="14"/>
  <c r="E127" i="12"/>
  <c r="H127" i="12" s="1"/>
  <c r="E115" i="11"/>
  <c r="I115" i="11" s="1"/>
  <c r="H143" i="11"/>
  <c r="E221" i="11"/>
  <c r="I221" i="11" s="1"/>
  <c r="H329" i="11"/>
  <c r="H113" i="10"/>
  <c r="H332" i="10"/>
  <c r="H222" i="9"/>
  <c r="H233" i="9"/>
  <c r="E245" i="9"/>
  <c r="I245" i="9" s="1"/>
  <c r="E40" i="8"/>
  <c r="I40" i="8" s="1"/>
  <c r="H68" i="8"/>
  <c r="H258" i="8"/>
  <c r="E279" i="7"/>
  <c r="I279" i="7" s="1"/>
  <c r="I331" i="7"/>
  <c r="H336" i="7"/>
  <c r="I276" i="6"/>
  <c r="H334" i="6"/>
  <c r="I88" i="4"/>
  <c r="H67" i="24"/>
  <c r="I282" i="23"/>
  <c r="I72" i="22"/>
  <c r="E335" i="22"/>
  <c r="I335" i="22" s="1"/>
  <c r="H27" i="21"/>
  <c r="I53" i="21"/>
  <c r="H87" i="3"/>
  <c r="H239" i="3"/>
  <c r="E297" i="3"/>
  <c r="H297" i="3" s="1"/>
  <c r="H78" i="22"/>
  <c r="I48" i="3"/>
  <c r="I92" i="3"/>
  <c r="K8" i="20"/>
  <c r="L8" i="20" s="1"/>
  <c r="H96" i="1"/>
  <c r="K148" i="20"/>
  <c r="L148" i="20" s="1"/>
  <c r="K164" i="20"/>
  <c r="L164" i="20" s="1"/>
  <c r="H16" i="2"/>
  <c r="G36" i="2"/>
  <c r="H255" i="2"/>
  <c r="H294" i="2"/>
  <c r="E297" i="20"/>
  <c r="I297" i="20" s="1"/>
  <c r="H23" i="19"/>
  <c r="D36" i="18"/>
  <c r="I284" i="18"/>
  <c r="I84" i="17"/>
  <c r="H103" i="17"/>
  <c r="H108" i="17"/>
  <c r="H255" i="17"/>
  <c r="I261" i="17"/>
  <c r="C36" i="16"/>
  <c r="G36" i="15"/>
  <c r="G35" i="15" s="1"/>
  <c r="G34" i="15" s="1"/>
  <c r="H70" i="15"/>
  <c r="I76" i="15"/>
  <c r="H256" i="15"/>
  <c r="E297" i="15"/>
  <c r="H297" i="15" s="1"/>
  <c r="H67" i="14"/>
  <c r="I27" i="13"/>
  <c r="I96" i="13"/>
  <c r="H109" i="13"/>
  <c r="H224" i="13"/>
  <c r="E325" i="13"/>
  <c r="H325" i="13" s="1"/>
  <c r="I17" i="12"/>
  <c r="I88" i="12"/>
  <c r="I329" i="12"/>
  <c r="E32" i="10"/>
  <c r="I32" i="10" s="1"/>
  <c r="I304" i="10"/>
  <c r="H20" i="9"/>
  <c r="I83" i="9"/>
  <c r="H21" i="8"/>
  <c r="H82" i="8"/>
  <c r="H238" i="8"/>
  <c r="H285" i="8"/>
  <c r="H81" i="7"/>
  <c r="H313" i="7"/>
  <c r="I68" i="6"/>
  <c r="H340" i="6"/>
  <c r="H304" i="24"/>
  <c r="H101" i="23"/>
  <c r="H234" i="22"/>
  <c r="E37" i="21"/>
  <c r="H37" i="21" s="1"/>
  <c r="H104" i="21"/>
  <c r="H30" i="3"/>
  <c r="H145" i="3"/>
  <c r="H331" i="3"/>
  <c r="D262" i="20"/>
  <c r="K153" i="20"/>
  <c r="L153" i="20" s="1"/>
  <c r="K265" i="20"/>
  <c r="L265" i="20" s="1"/>
  <c r="D262" i="2"/>
  <c r="H71" i="20"/>
  <c r="H105" i="19"/>
  <c r="H118" i="19"/>
  <c r="H143" i="19"/>
  <c r="H96" i="18"/>
  <c r="H225" i="18"/>
  <c r="E227" i="17"/>
  <c r="I227" i="17" s="1"/>
  <c r="E14" i="16"/>
  <c r="I14" i="16" s="1"/>
  <c r="I95" i="16"/>
  <c r="E32" i="15"/>
  <c r="I32" i="15" s="1"/>
  <c r="I78" i="14"/>
  <c r="I142" i="14"/>
  <c r="I137" i="13"/>
  <c r="E196" i="13"/>
  <c r="I196" i="13" s="1"/>
  <c r="H319" i="13"/>
  <c r="I338" i="13"/>
  <c r="H257" i="12"/>
  <c r="H224" i="9"/>
  <c r="H302" i="9"/>
  <c r="H15" i="8"/>
  <c r="I27" i="8"/>
  <c r="C220" i="8"/>
  <c r="C219" i="8" s="1"/>
  <c r="I63" i="24"/>
  <c r="H309" i="24"/>
  <c r="I314" i="24"/>
  <c r="E86" i="21"/>
  <c r="I86" i="21" s="1"/>
  <c r="H235" i="3"/>
  <c r="H104" i="1"/>
  <c r="I142" i="1"/>
  <c r="H50" i="18"/>
  <c r="H56" i="16"/>
  <c r="I213" i="16"/>
  <c r="H71" i="15"/>
  <c r="H142" i="15"/>
  <c r="H68" i="14"/>
  <c r="H74" i="14"/>
  <c r="H304" i="13"/>
  <c r="I116" i="11"/>
  <c r="I69" i="10"/>
  <c r="H330" i="10"/>
  <c r="I49" i="9"/>
  <c r="I296" i="9"/>
  <c r="H233" i="7"/>
  <c r="E77" i="6"/>
  <c r="I77" i="6" s="1"/>
  <c r="I273" i="6"/>
  <c r="H120" i="4"/>
  <c r="H39" i="24"/>
  <c r="H18" i="2"/>
  <c r="H24" i="2"/>
  <c r="H316" i="2"/>
  <c r="E115" i="20"/>
  <c r="H115" i="20" s="1"/>
  <c r="E317" i="20"/>
  <c r="I317" i="20" s="1"/>
  <c r="H19" i="19"/>
  <c r="H113" i="18"/>
  <c r="H274" i="18"/>
  <c r="H52" i="17"/>
  <c r="E214" i="17"/>
  <c r="I214" i="17" s="1"/>
  <c r="C317" i="17"/>
  <c r="E317" i="17" s="1"/>
  <c r="H110" i="16"/>
  <c r="H283" i="16"/>
  <c r="H293" i="15"/>
  <c r="H277" i="14"/>
  <c r="I290" i="14"/>
  <c r="I239" i="13"/>
  <c r="H249" i="13"/>
  <c r="E271" i="13"/>
  <c r="H271" i="13" s="1"/>
  <c r="H141" i="11"/>
  <c r="H216" i="11"/>
  <c r="H287" i="11"/>
  <c r="E91" i="9"/>
  <c r="I91" i="9" s="1"/>
  <c r="I173" i="9"/>
  <c r="H84" i="8"/>
  <c r="H51" i="24"/>
  <c r="H23" i="23"/>
  <c r="H109" i="23"/>
  <c r="H211" i="23"/>
  <c r="I100" i="22"/>
  <c r="H30" i="21"/>
  <c r="H100" i="21"/>
  <c r="H95" i="3"/>
  <c r="H102" i="3"/>
  <c r="K269" i="20"/>
  <c r="L269" i="20" s="1"/>
  <c r="E135" i="17"/>
  <c r="I135" i="17" s="1"/>
  <c r="H24" i="1"/>
  <c r="H233" i="1"/>
  <c r="I298" i="1"/>
  <c r="E60" i="2"/>
  <c r="E115" i="2"/>
  <c r="I115" i="2" s="1"/>
  <c r="E127" i="2"/>
  <c r="I127" i="2" s="1"/>
  <c r="H241" i="2"/>
  <c r="I284" i="2"/>
  <c r="E77" i="19"/>
  <c r="I77" i="19" s="1"/>
  <c r="H88" i="19"/>
  <c r="H93" i="19"/>
  <c r="H120" i="19"/>
  <c r="E312" i="19"/>
  <c r="H312" i="19" s="1"/>
  <c r="H74" i="18"/>
  <c r="E335" i="18"/>
  <c r="H335" i="18" s="1"/>
  <c r="H340" i="18"/>
  <c r="E37" i="17"/>
  <c r="H37" i="17" s="1"/>
  <c r="E139" i="17"/>
  <c r="H139" i="17" s="1"/>
  <c r="E204" i="17"/>
  <c r="H204" i="17" s="1"/>
  <c r="I282" i="17"/>
  <c r="H73" i="16"/>
  <c r="I233" i="16"/>
  <c r="E86" i="15"/>
  <c r="H86" i="15" s="1"/>
  <c r="H217" i="15"/>
  <c r="H326" i="15"/>
  <c r="I64" i="14"/>
  <c r="H69" i="14"/>
  <c r="I106" i="14"/>
  <c r="I16" i="13"/>
  <c r="H162" i="13"/>
  <c r="H113" i="11"/>
  <c r="H20" i="10"/>
  <c r="I116" i="10"/>
  <c r="E107" i="9"/>
  <c r="I107" i="9" s="1"/>
  <c r="E115" i="9"/>
  <c r="H115" i="9" s="1"/>
  <c r="E127" i="9"/>
  <c r="I127" i="9" s="1"/>
  <c r="E91" i="8"/>
  <c r="I91" i="8" s="1"/>
  <c r="E91" i="6"/>
  <c r="H91" i="6" s="1"/>
  <c r="H337" i="6"/>
  <c r="I223" i="4"/>
  <c r="I259" i="4"/>
  <c r="E279" i="4"/>
  <c r="I279" i="4" s="1"/>
  <c r="E47" i="24"/>
  <c r="H47" i="24" s="1"/>
  <c r="H72" i="24"/>
  <c r="E312" i="24"/>
  <c r="I312" i="24" s="1"/>
  <c r="E227" i="23"/>
  <c r="I227" i="23" s="1"/>
  <c r="E240" i="23"/>
  <c r="I240" i="23" s="1"/>
  <c r="H49" i="22"/>
  <c r="C220" i="22"/>
  <c r="C219" i="22" s="1"/>
  <c r="H226" i="22"/>
  <c r="I237" i="22"/>
  <c r="E254" i="22"/>
  <c r="I254" i="22" s="1"/>
  <c r="E127" i="21"/>
  <c r="I127" i="21" s="1"/>
  <c r="E307" i="21"/>
  <c r="I307" i="21" s="1"/>
  <c r="E269" i="3"/>
  <c r="I269" i="3" s="1"/>
  <c r="I273" i="3"/>
  <c r="I215" i="15"/>
  <c r="H215" i="15"/>
  <c r="H136" i="21"/>
  <c r="I136" i="21"/>
  <c r="E325" i="3"/>
  <c r="H325" i="3" s="1"/>
  <c r="C317" i="3"/>
  <c r="C300" i="3" s="1"/>
  <c r="K37" i="20"/>
  <c r="L37" i="20" s="1"/>
  <c r="E32" i="1"/>
  <c r="H32" i="1" s="1"/>
  <c r="K32" i="20"/>
  <c r="L32" i="20" s="1"/>
  <c r="K230" i="20"/>
  <c r="L230" i="20" s="1"/>
  <c r="K254" i="20"/>
  <c r="L254" i="20" s="1"/>
  <c r="E8" i="2"/>
  <c r="I8" i="2" s="1"/>
  <c r="H76" i="2"/>
  <c r="H81" i="2"/>
  <c r="E182" i="2"/>
  <c r="H182" i="2" s="1"/>
  <c r="E221" i="2"/>
  <c r="H221" i="2" s="1"/>
  <c r="I260" i="2"/>
  <c r="E279" i="2"/>
  <c r="H279" i="2" s="1"/>
  <c r="E297" i="2"/>
  <c r="I297" i="2" s="1"/>
  <c r="E335" i="2"/>
  <c r="H335" i="2" s="1"/>
  <c r="E107" i="19"/>
  <c r="H107" i="19" s="1"/>
  <c r="E115" i="19"/>
  <c r="I115" i="19" s="1"/>
  <c r="H129" i="19"/>
  <c r="I319" i="19"/>
  <c r="I332" i="19"/>
  <c r="E115" i="18"/>
  <c r="H115" i="18" s="1"/>
  <c r="G220" i="18"/>
  <c r="G219" i="18" s="1"/>
  <c r="I233" i="18"/>
  <c r="H255" i="18"/>
  <c r="D263" i="18"/>
  <c r="D262" i="18" s="1"/>
  <c r="I282" i="18"/>
  <c r="H314" i="18"/>
  <c r="I321" i="18"/>
  <c r="E47" i="17"/>
  <c r="H47" i="17" s="1"/>
  <c r="E196" i="17"/>
  <c r="I196" i="17" s="1"/>
  <c r="E312" i="16"/>
  <c r="I312" i="16" s="1"/>
  <c r="I322" i="16"/>
  <c r="E335" i="16"/>
  <c r="I335" i="16" s="1"/>
  <c r="I61" i="15"/>
  <c r="I287" i="14"/>
  <c r="H287" i="14"/>
  <c r="H275" i="12"/>
  <c r="I275" i="12"/>
  <c r="H266" i="11"/>
  <c r="I266" i="11"/>
  <c r="I243" i="8"/>
  <c r="H243" i="8"/>
  <c r="H33" i="23"/>
  <c r="I33" i="23"/>
  <c r="I55" i="3"/>
  <c r="H55" i="3"/>
  <c r="E40" i="1"/>
  <c r="H40" i="1" s="1"/>
  <c r="K40" i="20"/>
  <c r="L40" i="20" s="1"/>
  <c r="I89" i="9"/>
  <c r="H89" i="9"/>
  <c r="I313" i="9"/>
  <c r="H313" i="9"/>
  <c r="I53" i="1"/>
  <c r="K186" i="20"/>
  <c r="L186" i="20" s="1"/>
  <c r="K196" i="20"/>
  <c r="L196" i="20" s="1"/>
  <c r="H217" i="1"/>
  <c r="K250" i="20"/>
  <c r="L250" i="20" s="1"/>
  <c r="H15" i="2"/>
  <c r="H39" i="2"/>
  <c r="I43" i="2"/>
  <c r="H128" i="2"/>
  <c r="I133" i="2"/>
  <c r="E193" i="2"/>
  <c r="I193" i="2" s="1"/>
  <c r="H261" i="2"/>
  <c r="I38" i="19"/>
  <c r="I225" i="19"/>
  <c r="H237" i="19"/>
  <c r="H242" i="19"/>
  <c r="H252" i="19"/>
  <c r="H257" i="19"/>
  <c r="I303" i="19"/>
  <c r="H314" i="19"/>
  <c r="I56" i="18"/>
  <c r="I63" i="18"/>
  <c r="I171" i="18"/>
  <c r="H216" i="18"/>
  <c r="I17" i="17"/>
  <c r="H66" i="17"/>
  <c r="H143" i="17"/>
  <c r="H290" i="17"/>
  <c r="I132" i="16"/>
  <c r="E307" i="16"/>
  <c r="I307" i="16" s="1"/>
  <c r="I15" i="15"/>
  <c r="H43" i="15"/>
  <c r="H62" i="15"/>
  <c r="H213" i="14"/>
  <c r="I213" i="14"/>
  <c r="I109" i="12"/>
  <c r="H109" i="12"/>
  <c r="H43" i="9"/>
  <c r="I43" i="9"/>
  <c r="H20" i="6"/>
  <c r="I20" i="6"/>
  <c r="I76" i="24"/>
  <c r="H76" i="24"/>
  <c r="I99" i="6"/>
  <c r="H99" i="6"/>
  <c r="K14" i="20"/>
  <c r="L14" i="20" s="1"/>
  <c r="E77" i="1"/>
  <c r="I77" i="1" s="1"/>
  <c r="K77" i="20"/>
  <c r="L77" i="20" s="1"/>
  <c r="K115" i="20"/>
  <c r="L115" i="20" s="1"/>
  <c r="E139" i="1"/>
  <c r="H139" i="1" s="1"/>
  <c r="K139" i="20"/>
  <c r="L139" i="20" s="1"/>
  <c r="K154" i="20"/>
  <c r="L154" i="20" s="1"/>
  <c r="E207" i="1"/>
  <c r="H207" i="1" s="1"/>
  <c r="K207" i="20"/>
  <c r="L207" i="20" s="1"/>
  <c r="K221" i="20"/>
  <c r="L221" i="20" s="1"/>
  <c r="K297" i="20"/>
  <c r="L297" i="20" s="1"/>
  <c r="E40" i="2"/>
  <c r="H40" i="2" s="1"/>
  <c r="H83" i="2"/>
  <c r="H226" i="2"/>
  <c r="E127" i="19"/>
  <c r="I127" i="19" s="1"/>
  <c r="D112" i="19"/>
  <c r="D111" i="19" s="1"/>
  <c r="E335" i="19"/>
  <c r="H335" i="19" s="1"/>
  <c r="I122" i="18"/>
  <c r="I247" i="18"/>
  <c r="H334" i="18"/>
  <c r="E193" i="17"/>
  <c r="I193" i="17" s="1"/>
  <c r="E335" i="17"/>
  <c r="I335" i="17" s="1"/>
  <c r="H63" i="16"/>
  <c r="I75" i="16"/>
  <c r="H96" i="16"/>
  <c r="I116" i="16"/>
  <c r="E189" i="16"/>
  <c r="H189" i="16" s="1"/>
  <c r="E240" i="16"/>
  <c r="I240" i="16" s="1"/>
  <c r="H281" i="16"/>
  <c r="I319" i="16"/>
  <c r="H98" i="15"/>
  <c r="H110" i="15"/>
  <c r="H90" i="12"/>
  <c r="I90" i="12"/>
  <c r="I299" i="11"/>
  <c r="H299" i="11"/>
  <c r="I16" i="8"/>
  <c r="H16" i="8"/>
  <c r="I28" i="7"/>
  <c r="H28" i="7"/>
  <c r="I94" i="6"/>
  <c r="H94" i="6"/>
  <c r="I315" i="4"/>
  <c r="H315" i="4"/>
  <c r="H329" i="24"/>
  <c r="I329" i="24"/>
  <c r="I69" i="23"/>
  <c r="H69" i="23"/>
  <c r="I120" i="3"/>
  <c r="H120" i="3"/>
  <c r="H255" i="24"/>
  <c r="I255" i="24"/>
  <c r="K182" i="20"/>
  <c r="L182" i="20" s="1"/>
  <c r="K214" i="20"/>
  <c r="L214" i="20" s="1"/>
  <c r="K227" i="20"/>
  <c r="L227" i="20" s="1"/>
  <c r="K245" i="20"/>
  <c r="L245" i="20" s="1"/>
  <c r="K325" i="20"/>
  <c r="L325" i="20" s="1"/>
  <c r="I260" i="15"/>
  <c r="H260" i="15"/>
  <c r="I266" i="14"/>
  <c r="H266" i="14"/>
  <c r="I16" i="9"/>
  <c r="H16" i="9"/>
  <c r="I213" i="9"/>
  <c r="H213" i="9"/>
  <c r="I306" i="6"/>
  <c r="H306" i="6"/>
  <c r="H216" i="22"/>
  <c r="I216" i="22"/>
  <c r="I59" i="3"/>
  <c r="H59" i="3"/>
  <c r="I318" i="15"/>
  <c r="H318" i="15"/>
  <c r="E37" i="1"/>
  <c r="H37" i="1" s="1"/>
  <c r="K91" i="20"/>
  <c r="L91" i="20" s="1"/>
  <c r="K193" i="20"/>
  <c r="L193" i="20" s="1"/>
  <c r="K240" i="20"/>
  <c r="L240" i="20" s="1"/>
  <c r="K272" i="20"/>
  <c r="L272" i="20" s="1"/>
  <c r="H283" i="1"/>
  <c r="K312" i="20"/>
  <c r="L312" i="20" s="1"/>
  <c r="I94" i="2"/>
  <c r="H130" i="2"/>
  <c r="H224" i="2"/>
  <c r="D220" i="2"/>
  <c r="D219" i="2" s="1"/>
  <c r="H238" i="2"/>
  <c r="H242" i="2"/>
  <c r="H313" i="2"/>
  <c r="H337" i="2"/>
  <c r="H145" i="19"/>
  <c r="H141" i="18"/>
  <c r="H146" i="18"/>
  <c r="H202" i="18"/>
  <c r="I280" i="18"/>
  <c r="E301" i="18"/>
  <c r="H33" i="17"/>
  <c r="I286" i="17"/>
  <c r="I329" i="17"/>
  <c r="I82" i="16"/>
  <c r="H93" i="16"/>
  <c r="I128" i="16"/>
  <c r="E164" i="16"/>
  <c r="H164" i="16" s="1"/>
  <c r="H210" i="16"/>
  <c r="I278" i="16"/>
  <c r="E297" i="16"/>
  <c r="I297" i="16" s="1"/>
  <c r="E107" i="15"/>
  <c r="I107" i="15" s="1"/>
  <c r="I133" i="13"/>
  <c r="H133" i="13"/>
  <c r="I322" i="13"/>
  <c r="H322" i="13"/>
  <c r="I286" i="12"/>
  <c r="H286" i="12"/>
  <c r="I225" i="11"/>
  <c r="H225" i="11"/>
  <c r="I288" i="11"/>
  <c r="H288" i="11"/>
  <c r="I338" i="9"/>
  <c r="H338" i="9"/>
  <c r="I71" i="6"/>
  <c r="H71" i="6"/>
  <c r="H128" i="6"/>
  <c r="I128" i="6"/>
  <c r="H81" i="21"/>
  <c r="I81" i="21"/>
  <c r="H280" i="14"/>
  <c r="I280" i="14"/>
  <c r="I104" i="22"/>
  <c r="H104" i="22"/>
  <c r="E86" i="1"/>
  <c r="I86" i="1" s="1"/>
  <c r="K86" i="20"/>
  <c r="L86" i="20" s="1"/>
  <c r="C135" i="1"/>
  <c r="C112" i="1" s="1"/>
  <c r="K163" i="20"/>
  <c r="L163" i="20" s="1"/>
  <c r="K204" i="20"/>
  <c r="L204" i="20" s="1"/>
  <c r="K279" i="20"/>
  <c r="L279" i="20" s="1"/>
  <c r="E307" i="1"/>
  <c r="I307" i="1" s="1"/>
  <c r="K307" i="20"/>
  <c r="L307" i="20" s="1"/>
  <c r="E254" i="2"/>
  <c r="H254" i="2" s="1"/>
  <c r="I259" i="2"/>
  <c r="E272" i="2"/>
  <c r="I272" i="2" s="1"/>
  <c r="H295" i="2"/>
  <c r="C36" i="19"/>
  <c r="C35" i="19" s="1"/>
  <c r="E47" i="19"/>
  <c r="I47" i="19" s="1"/>
  <c r="H52" i="19"/>
  <c r="E189" i="19"/>
  <c r="I189" i="19" s="1"/>
  <c r="E307" i="19"/>
  <c r="H307" i="19" s="1"/>
  <c r="E37" i="18"/>
  <c r="H37" i="18" s="1"/>
  <c r="H39" i="17"/>
  <c r="H56" i="17"/>
  <c r="H69" i="17"/>
  <c r="I128" i="17"/>
  <c r="H242" i="17"/>
  <c r="I247" i="17"/>
  <c r="I257" i="17"/>
  <c r="E265" i="17"/>
  <c r="I265" i="17" s="1"/>
  <c r="I45" i="16"/>
  <c r="H318" i="14"/>
  <c r="I318" i="14"/>
  <c r="I66" i="12"/>
  <c r="H66" i="12"/>
  <c r="I270" i="11"/>
  <c r="H270" i="11"/>
  <c r="H21" i="10"/>
  <c r="I21" i="10"/>
  <c r="I252" i="8"/>
  <c r="H252" i="8"/>
  <c r="I315" i="8"/>
  <c r="H315" i="8"/>
  <c r="H299" i="4"/>
  <c r="I299" i="4"/>
  <c r="H286" i="24"/>
  <c r="I286" i="24"/>
  <c r="I294" i="22"/>
  <c r="H294" i="22"/>
  <c r="C46" i="1"/>
  <c r="K47" i="20"/>
  <c r="L47" i="20" s="1"/>
  <c r="H257" i="3"/>
  <c r="I257" i="3"/>
  <c r="K127" i="20"/>
  <c r="L127" i="20" s="1"/>
  <c r="I117" i="1"/>
  <c r="E124" i="1"/>
  <c r="H124" i="1" s="1"/>
  <c r="K124" i="20"/>
  <c r="L124" i="20" s="1"/>
  <c r="K189" i="20"/>
  <c r="L189" i="20" s="1"/>
  <c r="K199" i="20"/>
  <c r="L199" i="20" s="1"/>
  <c r="H17" i="2"/>
  <c r="H41" i="2"/>
  <c r="I102" i="2"/>
  <c r="I131" i="2"/>
  <c r="H136" i="2"/>
  <c r="C60" i="19"/>
  <c r="E60" i="19" s="1"/>
  <c r="I60" i="19" s="1"/>
  <c r="I136" i="19"/>
  <c r="H261" i="19"/>
  <c r="H336" i="19"/>
  <c r="E107" i="18"/>
  <c r="I107" i="18" s="1"/>
  <c r="H119" i="18"/>
  <c r="I129" i="18"/>
  <c r="C36" i="17"/>
  <c r="I75" i="17"/>
  <c r="H118" i="17"/>
  <c r="H141" i="17"/>
  <c r="C248" i="17"/>
  <c r="E248" i="17" s="1"/>
  <c r="I248" i="17" s="1"/>
  <c r="H94" i="16"/>
  <c r="E107" i="16"/>
  <c r="I107" i="16" s="1"/>
  <c r="I125" i="16"/>
  <c r="H305" i="16"/>
  <c r="H83" i="13"/>
  <c r="I83" i="13"/>
  <c r="H280" i="12"/>
  <c r="I280" i="12"/>
  <c r="I16" i="10"/>
  <c r="H16" i="10"/>
  <c r="E46" i="8"/>
  <c r="I46" i="8" s="1"/>
  <c r="I291" i="8"/>
  <c r="H291" i="8"/>
  <c r="C60" i="6"/>
  <c r="E60" i="6" s="1"/>
  <c r="I110" i="6"/>
  <c r="H110" i="6"/>
  <c r="I280" i="24"/>
  <c r="H280" i="24"/>
  <c r="E77" i="14"/>
  <c r="I77" i="14" s="1"/>
  <c r="E86" i="12"/>
  <c r="I86" i="12" s="1"/>
  <c r="E269" i="9"/>
  <c r="H269" i="9" s="1"/>
  <c r="E182" i="8"/>
  <c r="I182" i="8" s="1"/>
  <c r="E14" i="6"/>
  <c r="H14" i="6" s="1"/>
  <c r="E335" i="6"/>
  <c r="I335" i="6" s="1"/>
  <c r="E127" i="4"/>
  <c r="H127" i="4" s="1"/>
  <c r="E214" i="4"/>
  <c r="H214" i="4" s="1"/>
  <c r="E248" i="4"/>
  <c r="H248" i="4" s="1"/>
  <c r="D36" i="24"/>
  <c r="D35" i="24" s="1"/>
  <c r="E91" i="3"/>
  <c r="I91" i="3" s="1"/>
  <c r="E227" i="3"/>
  <c r="H227" i="3" s="1"/>
  <c r="E214" i="14"/>
  <c r="I214" i="14" s="1"/>
  <c r="I243" i="14"/>
  <c r="I293" i="14"/>
  <c r="H181" i="13"/>
  <c r="D262" i="12"/>
  <c r="I128" i="9"/>
  <c r="H226" i="9"/>
  <c r="H234" i="9"/>
  <c r="H281" i="8"/>
  <c r="H286" i="8"/>
  <c r="H16" i="7"/>
  <c r="E127" i="7"/>
  <c r="I127" i="7" s="1"/>
  <c r="E148" i="7"/>
  <c r="H148" i="7" s="1"/>
  <c r="E8" i="6"/>
  <c r="H8" i="6" s="1"/>
  <c r="H106" i="6"/>
  <c r="H118" i="6"/>
  <c r="I277" i="6"/>
  <c r="E312" i="4"/>
  <c r="H312" i="4" s="1"/>
  <c r="I15" i="23"/>
  <c r="H45" i="23"/>
  <c r="H233" i="23"/>
  <c r="I257" i="23"/>
  <c r="H117" i="22"/>
  <c r="I137" i="22"/>
  <c r="H142" i="22"/>
  <c r="H311" i="22"/>
  <c r="H315" i="22"/>
  <c r="I268" i="21"/>
  <c r="H50" i="3"/>
  <c r="I76" i="3"/>
  <c r="H224" i="15"/>
  <c r="I131" i="14"/>
  <c r="I231" i="13"/>
  <c r="E254" i="13"/>
  <c r="I254" i="13" s="1"/>
  <c r="I277" i="13"/>
  <c r="I282" i="13"/>
  <c r="E297" i="13"/>
  <c r="I297" i="13" s="1"/>
  <c r="H329" i="13"/>
  <c r="I19" i="12"/>
  <c r="E37" i="12"/>
  <c r="I37" i="12" s="1"/>
  <c r="H74" i="12"/>
  <c r="I136" i="12"/>
  <c r="D220" i="12"/>
  <c r="D219" i="12" s="1"/>
  <c r="E245" i="11"/>
  <c r="I245" i="11" s="1"/>
  <c r="I267" i="11"/>
  <c r="I38" i="10"/>
  <c r="H58" i="10"/>
  <c r="H293" i="10"/>
  <c r="H329" i="10"/>
  <c r="I142" i="9"/>
  <c r="I322" i="9"/>
  <c r="E14" i="8"/>
  <c r="I14" i="8" s="1"/>
  <c r="H43" i="8"/>
  <c r="I70" i="8"/>
  <c r="H76" i="8"/>
  <c r="H131" i="8"/>
  <c r="H249" i="8"/>
  <c r="H29" i="7"/>
  <c r="I48" i="7"/>
  <c r="H303" i="6"/>
  <c r="H116" i="4"/>
  <c r="I255" i="4"/>
  <c r="H277" i="24"/>
  <c r="I122" i="23"/>
  <c r="E204" i="23"/>
  <c r="H204" i="23" s="1"/>
  <c r="I304" i="23"/>
  <c r="E115" i="21"/>
  <c r="I115" i="21" s="1"/>
  <c r="H161" i="21"/>
  <c r="E214" i="21"/>
  <c r="I214" i="21" s="1"/>
  <c r="E240" i="21"/>
  <c r="I240" i="21" s="1"/>
  <c r="E269" i="21"/>
  <c r="H269" i="21" s="1"/>
  <c r="E301" i="21"/>
  <c r="I72" i="3"/>
  <c r="E163" i="3"/>
  <c r="I163" i="3" s="1"/>
  <c r="I247" i="3"/>
  <c r="H275" i="3"/>
  <c r="I25" i="13"/>
  <c r="I49" i="13"/>
  <c r="I117" i="13"/>
  <c r="H282" i="12"/>
  <c r="E297" i="11"/>
  <c r="I297" i="11" s="1"/>
  <c r="H308" i="11"/>
  <c r="H141" i="10"/>
  <c r="H155" i="10"/>
  <c r="H333" i="10"/>
  <c r="H235" i="8"/>
  <c r="I287" i="8"/>
  <c r="E207" i="7"/>
  <c r="H207" i="7" s="1"/>
  <c r="H226" i="7"/>
  <c r="I236" i="7"/>
  <c r="H332" i="6"/>
  <c r="E307" i="24"/>
  <c r="I307" i="24" s="1"/>
  <c r="I329" i="23"/>
  <c r="H51" i="3"/>
  <c r="H56" i="3"/>
  <c r="I140" i="15"/>
  <c r="E214" i="15"/>
  <c r="I214" i="15" s="1"/>
  <c r="H246" i="15"/>
  <c r="H104" i="14"/>
  <c r="H108" i="14"/>
  <c r="H333" i="14"/>
  <c r="I140" i="13"/>
  <c r="I15" i="12"/>
  <c r="H42" i="12"/>
  <c r="I113" i="12"/>
  <c r="I244" i="12"/>
  <c r="I249" i="12"/>
  <c r="E254" i="12"/>
  <c r="H254" i="12" s="1"/>
  <c r="I97" i="11"/>
  <c r="E189" i="11"/>
  <c r="I189" i="11" s="1"/>
  <c r="H232" i="9"/>
  <c r="H236" i="9"/>
  <c r="H277" i="9"/>
  <c r="H306" i="9"/>
  <c r="H87" i="8"/>
  <c r="H224" i="8"/>
  <c r="H292" i="7"/>
  <c r="H57" i="6"/>
  <c r="H62" i="6"/>
  <c r="H145" i="6"/>
  <c r="H246" i="6"/>
  <c r="I251" i="6"/>
  <c r="H264" i="6"/>
  <c r="H321" i="6"/>
  <c r="I38" i="4"/>
  <c r="E124" i="4"/>
  <c r="H124" i="4" s="1"/>
  <c r="H141" i="4"/>
  <c r="E325" i="4"/>
  <c r="H325" i="4" s="1"/>
  <c r="H68" i="24"/>
  <c r="E254" i="24"/>
  <c r="H254" i="24" s="1"/>
  <c r="H296" i="24"/>
  <c r="H105" i="23"/>
  <c r="H311" i="23"/>
  <c r="E8" i="22"/>
  <c r="I8" i="22" s="1"/>
  <c r="H57" i="22"/>
  <c r="E77" i="22"/>
  <c r="I77" i="22" s="1"/>
  <c r="E115" i="22"/>
  <c r="H115" i="22" s="1"/>
  <c r="H296" i="22"/>
  <c r="H22" i="21"/>
  <c r="H96" i="21"/>
  <c r="I102" i="21"/>
  <c r="H29" i="3"/>
  <c r="I73" i="3"/>
  <c r="H118" i="3"/>
  <c r="E124" i="3"/>
  <c r="H124" i="3" s="1"/>
  <c r="H141" i="3"/>
  <c r="I228" i="3"/>
  <c r="H244" i="3"/>
  <c r="I224" i="14"/>
  <c r="D262" i="14"/>
  <c r="H273" i="14"/>
  <c r="E297" i="14"/>
  <c r="I297" i="14" s="1"/>
  <c r="H328" i="14"/>
  <c r="H26" i="13"/>
  <c r="I320" i="13"/>
  <c r="H331" i="13"/>
  <c r="H304" i="12"/>
  <c r="H309" i="12"/>
  <c r="H291" i="11"/>
  <c r="H309" i="11"/>
  <c r="I314" i="11"/>
  <c r="H118" i="10"/>
  <c r="H179" i="9"/>
  <c r="E196" i="8"/>
  <c r="I196" i="8" s="1"/>
  <c r="I261" i="8"/>
  <c r="H284" i="8"/>
  <c r="H26" i="7"/>
  <c r="I232" i="7"/>
  <c r="I249" i="7"/>
  <c r="H306" i="7"/>
  <c r="H311" i="7"/>
  <c r="I327" i="7"/>
  <c r="I39" i="6"/>
  <c r="I69" i="6"/>
  <c r="E265" i="6"/>
  <c r="H265" i="6" s="1"/>
  <c r="H304" i="6"/>
  <c r="I113" i="4"/>
  <c r="I303" i="4"/>
  <c r="I313" i="4"/>
  <c r="H75" i="24"/>
  <c r="I249" i="24"/>
  <c r="E279" i="24"/>
  <c r="H279" i="24" s="1"/>
  <c r="I290" i="24"/>
  <c r="H54" i="23"/>
  <c r="H67" i="23"/>
  <c r="H118" i="23"/>
  <c r="I141" i="23"/>
  <c r="H233" i="22"/>
  <c r="I243" i="22"/>
  <c r="E279" i="22"/>
  <c r="I279" i="22" s="1"/>
  <c r="I284" i="22"/>
  <c r="H304" i="22"/>
  <c r="I318" i="22"/>
  <c r="H228" i="21"/>
  <c r="I289" i="21"/>
  <c r="I63" i="3"/>
  <c r="I68" i="3"/>
  <c r="H261" i="3"/>
  <c r="I277" i="3"/>
  <c r="E204" i="15"/>
  <c r="I204" i="15" s="1"/>
  <c r="I238" i="15"/>
  <c r="E254" i="15"/>
  <c r="H254" i="15" s="1"/>
  <c r="I305" i="15"/>
  <c r="H323" i="15"/>
  <c r="H117" i="14"/>
  <c r="E124" i="14"/>
  <c r="I124" i="14" s="1"/>
  <c r="H251" i="14"/>
  <c r="E335" i="14"/>
  <c r="H335" i="14" s="1"/>
  <c r="E47" i="13"/>
  <c r="I47" i="13" s="1"/>
  <c r="E115" i="13"/>
  <c r="I115" i="13" s="1"/>
  <c r="H223" i="12"/>
  <c r="H233" i="12"/>
  <c r="E269" i="12"/>
  <c r="H269" i="12" s="1"/>
  <c r="E107" i="11"/>
  <c r="I107" i="11" s="1"/>
  <c r="I118" i="11"/>
  <c r="E148" i="11"/>
  <c r="H148" i="11" s="1"/>
  <c r="I246" i="11"/>
  <c r="H252" i="11"/>
  <c r="E37" i="10"/>
  <c r="H37" i="10" s="1"/>
  <c r="E139" i="10"/>
  <c r="H139" i="10" s="1"/>
  <c r="H322" i="10"/>
  <c r="H28" i="9"/>
  <c r="D36" i="9"/>
  <c r="D35" i="9" s="1"/>
  <c r="D34" i="9" s="1"/>
  <c r="E196" i="9"/>
  <c r="I196" i="9" s="1"/>
  <c r="H331" i="9"/>
  <c r="E124" i="8"/>
  <c r="H124" i="8" s="1"/>
  <c r="E139" i="7"/>
  <c r="H139" i="7" s="1"/>
  <c r="E163" i="7"/>
  <c r="I163" i="7" s="1"/>
  <c r="D262" i="7"/>
  <c r="E269" i="7"/>
  <c r="H269" i="7" s="1"/>
  <c r="H315" i="7"/>
  <c r="H338" i="7"/>
  <c r="E40" i="6"/>
  <c r="H40" i="6" s="1"/>
  <c r="H98" i="6"/>
  <c r="E60" i="4"/>
  <c r="H60" i="4" s="1"/>
  <c r="H138" i="4"/>
  <c r="E207" i="4"/>
  <c r="I207" i="4" s="1"/>
  <c r="I217" i="4"/>
  <c r="H247" i="4"/>
  <c r="H79" i="24"/>
  <c r="H85" i="24"/>
  <c r="E91" i="24"/>
  <c r="I91" i="24" s="1"/>
  <c r="H149" i="24"/>
  <c r="H191" i="24"/>
  <c r="I244" i="24"/>
  <c r="H267" i="23"/>
  <c r="H277" i="23"/>
  <c r="H288" i="23"/>
  <c r="H294" i="23"/>
  <c r="E40" i="22"/>
  <c r="I40" i="22" s="1"/>
  <c r="H239" i="22"/>
  <c r="I260" i="22"/>
  <c r="E148" i="21"/>
  <c r="I148" i="21" s="1"/>
  <c r="H90" i="3"/>
  <c r="E115" i="3"/>
  <c r="H115" i="3" s="1"/>
  <c r="I119" i="3"/>
  <c r="H138" i="3"/>
  <c r="H179" i="3"/>
  <c r="H225" i="3"/>
  <c r="H324" i="3"/>
  <c r="H329" i="3"/>
  <c r="D35" i="20"/>
  <c r="D34" i="20" s="1"/>
  <c r="H131" i="19"/>
  <c r="H11" i="19"/>
  <c r="H144" i="18"/>
  <c r="H116" i="18"/>
  <c r="I131" i="12"/>
  <c r="I11" i="11"/>
  <c r="E8" i="11"/>
  <c r="I8" i="11" s="1"/>
  <c r="G172" i="20"/>
  <c r="E196" i="20"/>
  <c r="I196" i="20" s="1"/>
  <c r="E164" i="20"/>
  <c r="H164" i="20" s="1"/>
  <c r="H274" i="10"/>
  <c r="E240" i="10"/>
  <c r="H240" i="10" s="1"/>
  <c r="E297" i="10"/>
  <c r="I297" i="10" s="1"/>
  <c r="H295" i="10"/>
  <c r="E279" i="10"/>
  <c r="I279" i="10" s="1"/>
  <c r="E250" i="10"/>
  <c r="H250" i="10" s="1"/>
  <c r="C262" i="10"/>
  <c r="H291" i="10"/>
  <c r="E245" i="20"/>
  <c r="I245" i="20" s="1"/>
  <c r="E214" i="10"/>
  <c r="I214" i="10" s="1"/>
  <c r="I294" i="10"/>
  <c r="G262" i="10"/>
  <c r="C229" i="10"/>
  <c r="E229" i="10" s="1"/>
  <c r="E250" i="20"/>
  <c r="H250" i="20" s="1"/>
  <c r="H217" i="10"/>
  <c r="D220" i="20"/>
  <c r="D219" i="20" s="1"/>
  <c r="E227" i="10"/>
  <c r="H227" i="10" s="1"/>
  <c r="H273" i="10"/>
  <c r="I236" i="10"/>
  <c r="I252" i="10"/>
  <c r="H278" i="20"/>
  <c r="I292" i="10"/>
  <c r="H275" i="10"/>
  <c r="I280" i="10"/>
  <c r="H240" i="20"/>
  <c r="C248" i="20"/>
  <c r="E248" i="20" s="1"/>
  <c r="H248" i="20" s="1"/>
  <c r="E265" i="20"/>
  <c r="I265" i="20" s="1"/>
  <c r="I268" i="10"/>
  <c r="H281" i="10"/>
  <c r="H11" i="10"/>
  <c r="E8" i="10"/>
  <c r="I8" i="10" s="1"/>
  <c r="E135" i="8"/>
  <c r="I135" i="8" s="1"/>
  <c r="I123" i="8"/>
  <c r="I114" i="8"/>
  <c r="I113" i="8"/>
  <c r="E207" i="6"/>
  <c r="I207" i="6" s="1"/>
  <c r="D172" i="20"/>
  <c r="E163" i="24"/>
  <c r="I163" i="24" s="1"/>
  <c r="E164" i="24"/>
  <c r="I164" i="24" s="1"/>
  <c r="E135" i="24"/>
  <c r="H135" i="24" s="1"/>
  <c r="H131" i="24"/>
  <c r="E124" i="24"/>
  <c r="H124" i="24" s="1"/>
  <c r="E8" i="24"/>
  <c r="I8" i="24" s="1"/>
  <c r="G300" i="20"/>
  <c r="I160" i="22"/>
  <c r="E204" i="22"/>
  <c r="I204" i="22" s="1"/>
  <c r="E8" i="21"/>
  <c r="I8" i="21" s="1"/>
  <c r="E186" i="3"/>
  <c r="I186" i="3" s="1"/>
  <c r="E196" i="3"/>
  <c r="H196" i="3" s="1"/>
  <c r="H314" i="3"/>
  <c r="D300" i="20"/>
  <c r="O66" i="5" s="1"/>
  <c r="E307" i="20"/>
  <c r="H307" i="20" s="1"/>
  <c r="I314" i="20"/>
  <c r="E154" i="3"/>
  <c r="H154" i="3" s="1"/>
  <c r="H156" i="3"/>
  <c r="G112" i="20"/>
  <c r="G111" i="20" s="1"/>
  <c r="E135" i="2"/>
  <c r="H135" i="2" s="1"/>
  <c r="E163" i="1"/>
  <c r="I163" i="1" s="1"/>
  <c r="H213" i="1"/>
  <c r="I162" i="1"/>
  <c r="H171" i="20"/>
  <c r="E199" i="1"/>
  <c r="I199" i="1" s="1"/>
  <c r="E207" i="20"/>
  <c r="H207" i="20" s="1"/>
  <c r="H126" i="2"/>
  <c r="I117" i="2"/>
  <c r="H114" i="2"/>
  <c r="H142" i="3"/>
  <c r="H122" i="3"/>
  <c r="H117" i="3"/>
  <c r="H114" i="3"/>
  <c r="H114" i="21"/>
  <c r="E154" i="22"/>
  <c r="H154" i="22" s="1"/>
  <c r="H114" i="22"/>
  <c r="H126" i="6"/>
  <c r="H122" i="6"/>
  <c r="H120" i="6"/>
  <c r="H117" i="6"/>
  <c r="E335" i="7"/>
  <c r="I335" i="7" s="1"/>
  <c r="C135" i="7"/>
  <c r="E135" i="7" s="1"/>
  <c r="I11" i="7"/>
  <c r="E189" i="10"/>
  <c r="I189" i="10" s="1"/>
  <c r="I205" i="20"/>
  <c r="C135" i="10"/>
  <c r="C112" i="10" s="1"/>
  <c r="C111" i="10" s="1"/>
  <c r="E124" i="10"/>
  <c r="H124" i="10" s="1"/>
  <c r="H120" i="10"/>
  <c r="H129" i="11"/>
  <c r="E124" i="11"/>
  <c r="I124" i="11" s="1"/>
  <c r="I120" i="11"/>
  <c r="D112" i="11"/>
  <c r="D111" i="11" s="1"/>
  <c r="E335" i="12"/>
  <c r="H335" i="12" s="1"/>
  <c r="H133" i="12"/>
  <c r="D112" i="12"/>
  <c r="D111" i="12" s="1"/>
  <c r="H126" i="12"/>
  <c r="E124" i="12"/>
  <c r="I124" i="12" s="1"/>
  <c r="E115" i="12"/>
  <c r="I115" i="12" s="1"/>
  <c r="E8" i="12"/>
  <c r="H8" i="12" s="1"/>
  <c r="E335" i="13"/>
  <c r="I335" i="13" s="1"/>
  <c r="H130" i="13"/>
  <c r="H129" i="13"/>
  <c r="I126" i="13"/>
  <c r="D112" i="13"/>
  <c r="D111" i="13" s="1"/>
  <c r="I133" i="14"/>
  <c r="H130" i="14"/>
  <c r="H128" i="14"/>
  <c r="D112" i="14"/>
  <c r="D111" i="14" s="1"/>
  <c r="H340" i="15"/>
  <c r="D112" i="20"/>
  <c r="D111" i="20" s="1"/>
  <c r="D112" i="15"/>
  <c r="D111" i="15" s="1"/>
  <c r="H130" i="15"/>
  <c r="H131" i="20"/>
  <c r="H126" i="15"/>
  <c r="H117" i="15"/>
  <c r="H340" i="16"/>
  <c r="H143" i="16"/>
  <c r="H141" i="16"/>
  <c r="I133" i="16"/>
  <c r="I129" i="16"/>
  <c r="I130" i="16"/>
  <c r="H120" i="16"/>
  <c r="H117" i="16"/>
  <c r="E115" i="16"/>
  <c r="H115" i="16" s="1"/>
  <c r="H340" i="17"/>
  <c r="H340" i="20"/>
  <c r="I157" i="17"/>
  <c r="E153" i="20"/>
  <c r="I153" i="20" s="1"/>
  <c r="I143" i="20"/>
  <c r="H132" i="17"/>
  <c r="H130" i="17"/>
  <c r="H126" i="17"/>
  <c r="H157" i="18"/>
  <c r="I133" i="18"/>
  <c r="E127" i="18"/>
  <c r="H127" i="18" s="1"/>
  <c r="D112" i="18"/>
  <c r="D111" i="18" s="1"/>
  <c r="H117" i="18"/>
  <c r="H157" i="20"/>
  <c r="H157" i="19"/>
  <c r="H141" i="19"/>
  <c r="H133" i="19"/>
  <c r="H129" i="20"/>
  <c r="E335" i="9"/>
  <c r="H335" i="9" s="1"/>
  <c r="E335" i="8"/>
  <c r="H335" i="8" s="1"/>
  <c r="I336" i="14"/>
  <c r="E335" i="23"/>
  <c r="I335" i="23" s="1"/>
  <c r="I336" i="3"/>
  <c r="H338" i="24"/>
  <c r="H336" i="22"/>
  <c r="H336" i="17"/>
  <c r="H337" i="11"/>
  <c r="H336" i="9"/>
  <c r="I337" i="21"/>
  <c r="H336" i="20"/>
  <c r="I336" i="18"/>
  <c r="I338" i="14"/>
  <c r="D300" i="13"/>
  <c r="O56" i="5" s="1"/>
  <c r="E335" i="15"/>
  <c r="H335" i="15" s="1"/>
  <c r="H336" i="12"/>
  <c r="E335" i="11"/>
  <c r="I335" i="11" s="1"/>
  <c r="I337" i="10"/>
  <c r="I331" i="17"/>
  <c r="H334" i="16"/>
  <c r="H331" i="14"/>
  <c r="H330" i="24"/>
  <c r="H332" i="21"/>
  <c r="I330" i="15"/>
  <c r="H331" i="6"/>
  <c r="H333" i="20"/>
  <c r="H333" i="9"/>
  <c r="I331" i="24"/>
  <c r="I333" i="23"/>
  <c r="H333" i="3"/>
  <c r="I333" i="17"/>
  <c r="H334" i="10"/>
  <c r="I334" i="4"/>
  <c r="H334" i="20"/>
  <c r="I330" i="17"/>
  <c r="I330" i="4"/>
  <c r="D300" i="19"/>
  <c r="O62" i="5" s="1"/>
  <c r="E325" i="19"/>
  <c r="I325" i="19" s="1"/>
  <c r="H327" i="6"/>
  <c r="H326" i="18"/>
  <c r="I318" i="7"/>
  <c r="H328" i="6"/>
  <c r="I322" i="22"/>
  <c r="H318" i="18"/>
  <c r="H321" i="16"/>
  <c r="H320" i="10"/>
  <c r="I322" i="8"/>
  <c r="E317" i="19"/>
  <c r="H317" i="19" s="1"/>
  <c r="I320" i="7"/>
  <c r="E317" i="22"/>
  <c r="I324" i="2"/>
  <c r="I323" i="19"/>
  <c r="E325" i="11"/>
  <c r="I325" i="11" s="1"/>
  <c r="I320" i="9"/>
  <c r="I311" i="2"/>
  <c r="H310" i="14"/>
  <c r="I315" i="14"/>
  <c r="H309" i="9"/>
  <c r="H309" i="8"/>
  <c r="I310" i="6"/>
  <c r="E307" i="23"/>
  <c r="E312" i="23"/>
  <c r="I312" i="23" s="1"/>
  <c r="I308" i="21"/>
  <c r="H311" i="3"/>
  <c r="E312" i="2"/>
  <c r="I312" i="2" s="1"/>
  <c r="H314" i="1"/>
  <c r="D300" i="18"/>
  <c r="O61" i="5" s="1"/>
  <c r="I310" i="16"/>
  <c r="C300" i="16"/>
  <c r="N59" i="5" s="1"/>
  <c r="I308" i="15"/>
  <c r="I306" i="13"/>
  <c r="H311" i="11"/>
  <c r="I310" i="9"/>
  <c r="H316" i="4"/>
  <c r="H311" i="24"/>
  <c r="H305" i="23"/>
  <c r="I309" i="22"/>
  <c r="H309" i="2"/>
  <c r="H316" i="19"/>
  <c r="H305" i="18"/>
  <c r="H311" i="12"/>
  <c r="H305" i="10"/>
  <c r="E301" i="3"/>
  <c r="H301" i="3" s="1"/>
  <c r="H316" i="18"/>
  <c r="I311" i="16"/>
  <c r="E312" i="12"/>
  <c r="I312" i="12" s="1"/>
  <c r="E312" i="11"/>
  <c r="I312" i="11" s="1"/>
  <c r="H311" i="9"/>
  <c r="H315" i="9"/>
  <c r="H303" i="24"/>
  <c r="H306" i="23"/>
  <c r="I314" i="23"/>
  <c r="E307" i="18"/>
  <c r="I307" i="18" s="1"/>
  <c r="I308" i="9"/>
  <c r="H305" i="6"/>
  <c r="I304" i="3"/>
  <c r="H303" i="16"/>
  <c r="I303" i="10"/>
  <c r="H306" i="10"/>
  <c r="I311" i="10"/>
  <c r="I242" i="11"/>
  <c r="H242" i="11"/>
  <c r="H243" i="4"/>
  <c r="I243" i="4"/>
  <c r="H257" i="22"/>
  <c r="I257" i="22"/>
  <c r="C220" i="1"/>
  <c r="D219" i="1"/>
  <c r="I257" i="1"/>
  <c r="H217" i="2"/>
  <c r="I246" i="2"/>
  <c r="H267" i="2"/>
  <c r="H270" i="2"/>
  <c r="H275" i="2"/>
  <c r="H283" i="2"/>
  <c r="I299" i="2"/>
  <c r="H288" i="20"/>
  <c r="D220" i="19"/>
  <c r="D219" i="19" s="1"/>
  <c r="E263" i="19"/>
  <c r="H267" i="19"/>
  <c r="E272" i="19"/>
  <c r="I272" i="19" s="1"/>
  <c r="I237" i="18"/>
  <c r="E250" i="18"/>
  <c r="H250" i="18" s="1"/>
  <c r="I288" i="18"/>
  <c r="I228" i="17"/>
  <c r="C263" i="17"/>
  <c r="C262" i="17" s="1"/>
  <c r="H286" i="16"/>
  <c r="I286" i="16"/>
  <c r="H241" i="15"/>
  <c r="I241" i="15"/>
  <c r="H276" i="15"/>
  <c r="I276" i="15"/>
  <c r="I264" i="13"/>
  <c r="H273" i="13"/>
  <c r="I273" i="13"/>
  <c r="E248" i="12"/>
  <c r="I248" i="12" s="1"/>
  <c r="I266" i="10"/>
  <c r="H266" i="10"/>
  <c r="I264" i="9"/>
  <c r="H264" i="9"/>
  <c r="I286" i="9"/>
  <c r="H286" i="9"/>
  <c r="I236" i="8"/>
  <c r="H236" i="8"/>
  <c r="H264" i="7"/>
  <c r="I264" i="7"/>
  <c r="H295" i="6"/>
  <c r="I295" i="6"/>
  <c r="H274" i="24"/>
  <c r="I274" i="24"/>
  <c r="I290" i="23"/>
  <c r="H290" i="23"/>
  <c r="H287" i="21"/>
  <c r="I287" i="21"/>
  <c r="H237" i="13"/>
  <c r="I237" i="13"/>
  <c r="H216" i="12"/>
  <c r="I216" i="12"/>
  <c r="I252" i="9"/>
  <c r="H252" i="9"/>
  <c r="I294" i="9"/>
  <c r="H294" i="9"/>
  <c r="G271" i="6"/>
  <c r="E221" i="1"/>
  <c r="H221" i="1" s="1"/>
  <c r="H237" i="1"/>
  <c r="I242" i="1"/>
  <c r="H253" i="1"/>
  <c r="E272" i="1"/>
  <c r="I272" i="1" s="1"/>
  <c r="E227" i="2"/>
  <c r="I227" i="2" s="1"/>
  <c r="H234" i="2"/>
  <c r="H252" i="2"/>
  <c r="E227" i="19"/>
  <c r="I227" i="19" s="1"/>
  <c r="C271" i="18"/>
  <c r="E271" i="18" s="1"/>
  <c r="I216" i="17"/>
  <c r="E250" i="16"/>
  <c r="I250" i="16" s="1"/>
  <c r="D248" i="16"/>
  <c r="E248" i="16" s="1"/>
  <c r="C262" i="16"/>
  <c r="H287" i="16"/>
  <c r="I287" i="16"/>
  <c r="I249" i="14"/>
  <c r="H249" i="14"/>
  <c r="H260" i="14"/>
  <c r="I260" i="14"/>
  <c r="I241" i="13"/>
  <c r="H241" i="13"/>
  <c r="I273" i="12"/>
  <c r="H273" i="12"/>
  <c r="I290" i="12"/>
  <c r="H290" i="12"/>
  <c r="H280" i="11"/>
  <c r="I280" i="11"/>
  <c r="H231" i="9"/>
  <c r="I231" i="9"/>
  <c r="H281" i="9"/>
  <c r="I281" i="9"/>
  <c r="H255" i="8"/>
  <c r="I255" i="8"/>
  <c r="I267" i="8"/>
  <c r="H267" i="8"/>
  <c r="I224" i="7"/>
  <c r="H224" i="7"/>
  <c r="H231" i="14"/>
  <c r="I231" i="14"/>
  <c r="E227" i="1"/>
  <c r="I227" i="1" s="1"/>
  <c r="I243" i="1"/>
  <c r="E254" i="1"/>
  <c r="H254" i="1" s="1"/>
  <c r="I259" i="1"/>
  <c r="E214" i="2"/>
  <c r="I214" i="2" s="1"/>
  <c r="H235" i="2"/>
  <c r="E240" i="2"/>
  <c r="I240" i="2" s="1"/>
  <c r="H268" i="2"/>
  <c r="H277" i="2"/>
  <c r="H281" i="2"/>
  <c r="H284" i="20"/>
  <c r="H290" i="20"/>
  <c r="E265" i="19"/>
  <c r="I265" i="19" s="1"/>
  <c r="E269" i="19"/>
  <c r="I269" i="19" s="1"/>
  <c r="H292" i="19"/>
  <c r="I228" i="18"/>
  <c r="I239" i="18"/>
  <c r="H244" i="18"/>
  <c r="E248" i="18"/>
  <c r="I267" i="18"/>
  <c r="E229" i="17"/>
  <c r="I229" i="17" s="1"/>
  <c r="H264" i="17"/>
  <c r="E272" i="17"/>
  <c r="I272" i="17" s="1"/>
  <c r="H277" i="17"/>
  <c r="I288" i="17"/>
  <c r="H288" i="17"/>
  <c r="H251" i="16"/>
  <c r="I251" i="16"/>
  <c r="H232" i="15"/>
  <c r="I232" i="15"/>
  <c r="I295" i="14"/>
  <c r="H295" i="14"/>
  <c r="I215" i="9"/>
  <c r="H215" i="9"/>
  <c r="H289" i="9"/>
  <c r="I289" i="9"/>
  <c r="H232" i="8"/>
  <c r="I232" i="8"/>
  <c r="I264" i="8"/>
  <c r="H264" i="8"/>
  <c r="H226" i="4"/>
  <c r="I226" i="4"/>
  <c r="I280" i="23"/>
  <c r="H280" i="23"/>
  <c r="I282" i="9"/>
  <c r="H282" i="9"/>
  <c r="E240" i="1"/>
  <c r="I240" i="1" s="1"/>
  <c r="H232" i="2"/>
  <c r="E245" i="2"/>
  <c r="I245" i="2" s="1"/>
  <c r="H285" i="2"/>
  <c r="H298" i="10"/>
  <c r="I298" i="10"/>
  <c r="I290" i="9"/>
  <c r="H290" i="9"/>
  <c r="H233" i="8"/>
  <c r="I233" i="8"/>
  <c r="H241" i="24"/>
  <c r="I241" i="24"/>
  <c r="I288" i="24"/>
  <c r="H288" i="24"/>
  <c r="H282" i="2"/>
  <c r="H228" i="19"/>
  <c r="H233" i="19"/>
  <c r="I274" i="19"/>
  <c r="I235" i="18"/>
  <c r="I286" i="18"/>
  <c r="I278" i="17"/>
  <c r="I268" i="15"/>
  <c r="H268" i="15"/>
  <c r="H296" i="11"/>
  <c r="I296" i="11"/>
  <c r="I243" i="9"/>
  <c r="H243" i="9"/>
  <c r="I249" i="9"/>
  <c r="H249" i="9"/>
  <c r="I267" i="9"/>
  <c r="H267" i="9"/>
  <c r="H244" i="8"/>
  <c r="I244" i="8"/>
  <c r="I249" i="22"/>
  <c r="H249" i="22"/>
  <c r="C248" i="14"/>
  <c r="E248" i="14" s="1"/>
  <c r="H248" i="14" s="1"/>
  <c r="E250" i="14"/>
  <c r="I250" i="14" s="1"/>
  <c r="H294" i="14"/>
  <c r="I294" i="14"/>
  <c r="E269" i="1"/>
  <c r="I269" i="1" s="1"/>
  <c r="H287" i="1"/>
  <c r="H233" i="2"/>
  <c r="H236" i="2"/>
  <c r="H292" i="20"/>
  <c r="E214" i="19"/>
  <c r="H214" i="19" s="1"/>
  <c r="H270" i="19"/>
  <c r="H288" i="19"/>
  <c r="H294" i="19"/>
  <c r="E254" i="17"/>
  <c r="I254" i="17" s="1"/>
  <c r="H270" i="17"/>
  <c r="H273" i="17"/>
  <c r="E279" i="17"/>
  <c r="I279" i="17" s="1"/>
  <c r="D229" i="16"/>
  <c r="E229" i="16" s="1"/>
  <c r="E230" i="16"/>
  <c r="I230" i="16" s="1"/>
  <c r="H268" i="16"/>
  <c r="I268" i="16"/>
  <c r="H292" i="16"/>
  <c r="I292" i="16"/>
  <c r="H233" i="13"/>
  <c r="I233" i="13"/>
  <c r="I294" i="12"/>
  <c r="G220" i="11"/>
  <c r="G219" i="11" s="1"/>
  <c r="G229" i="10"/>
  <c r="H230" i="10"/>
  <c r="H284" i="10"/>
  <c r="I284" i="10"/>
  <c r="I273" i="9"/>
  <c r="H273" i="9"/>
  <c r="I215" i="8"/>
  <c r="H215" i="8"/>
  <c r="H259" i="8"/>
  <c r="I259" i="8"/>
  <c r="H238" i="7"/>
  <c r="I238" i="7"/>
  <c r="H259" i="24"/>
  <c r="I259" i="24"/>
  <c r="E265" i="3"/>
  <c r="I265" i="3" s="1"/>
  <c r="C263" i="3"/>
  <c r="C262" i="3" s="1"/>
  <c r="H236" i="15"/>
  <c r="I236" i="15"/>
  <c r="I281" i="15"/>
  <c r="H281" i="15"/>
  <c r="I289" i="15"/>
  <c r="H289" i="15"/>
  <c r="H284" i="13"/>
  <c r="I284" i="13"/>
  <c r="H231" i="10"/>
  <c r="I231" i="10"/>
  <c r="H226" i="24"/>
  <c r="I226" i="24"/>
  <c r="E269" i="13"/>
  <c r="H269" i="13" s="1"/>
  <c r="E245" i="12"/>
  <c r="I245" i="12" s="1"/>
  <c r="E272" i="8"/>
  <c r="I272" i="8" s="1"/>
  <c r="H237" i="7"/>
  <c r="H241" i="7"/>
  <c r="I267" i="7"/>
  <c r="I275" i="7"/>
  <c r="I285" i="7"/>
  <c r="I302" i="7"/>
  <c r="I236" i="6"/>
  <c r="E272" i="6"/>
  <c r="H272" i="6" s="1"/>
  <c r="H260" i="4"/>
  <c r="E272" i="4"/>
  <c r="I272" i="4" s="1"/>
  <c r="I277" i="4"/>
  <c r="H235" i="24"/>
  <c r="I258" i="24"/>
  <c r="H264" i="24"/>
  <c r="E269" i="24"/>
  <c r="I269" i="24" s="1"/>
  <c r="H292" i="24"/>
  <c r="E221" i="23"/>
  <c r="I221" i="23" s="1"/>
  <c r="I225" i="23"/>
  <c r="I255" i="23"/>
  <c r="E214" i="22"/>
  <c r="I214" i="22" s="1"/>
  <c r="E269" i="22"/>
  <c r="I269" i="22" s="1"/>
  <c r="I247" i="21"/>
  <c r="E254" i="3"/>
  <c r="H254" i="3" s="1"/>
  <c r="I264" i="3"/>
  <c r="E214" i="16"/>
  <c r="I214" i="16" s="1"/>
  <c r="E279" i="16"/>
  <c r="H279" i="16" s="1"/>
  <c r="E272" i="15"/>
  <c r="H272" i="15" s="1"/>
  <c r="E240" i="14"/>
  <c r="H240" i="14" s="1"/>
  <c r="E271" i="11"/>
  <c r="E297" i="8"/>
  <c r="H297" i="8" s="1"/>
  <c r="E221" i="6"/>
  <c r="I221" i="6" s="1"/>
  <c r="E265" i="24"/>
  <c r="I265" i="24" s="1"/>
  <c r="E221" i="22"/>
  <c r="I221" i="22" s="1"/>
  <c r="E248" i="3"/>
  <c r="H248" i="3" s="1"/>
  <c r="E279" i="3"/>
  <c r="I279" i="3" s="1"/>
  <c r="D220" i="16"/>
  <c r="D219" i="16" s="1"/>
  <c r="E279" i="15"/>
  <c r="H279" i="15" s="1"/>
  <c r="E230" i="14"/>
  <c r="I230" i="14" s="1"/>
  <c r="E230" i="13"/>
  <c r="I230" i="13" s="1"/>
  <c r="D262" i="13"/>
  <c r="H244" i="11"/>
  <c r="I247" i="11"/>
  <c r="H257" i="11"/>
  <c r="H268" i="11"/>
  <c r="H283" i="8"/>
  <c r="E230" i="7"/>
  <c r="I230" i="7" s="1"/>
  <c r="I234" i="7"/>
  <c r="H243" i="7"/>
  <c r="I252" i="7"/>
  <c r="H216" i="4"/>
  <c r="H258" i="4"/>
  <c r="I294" i="24"/>
  <c r="D220" i="23"/>
  <c r="D219" i="23" s="1"/>
  <c r="D218" i="23" s="1"/>
  <c r="H237" i="23"/>
  <c r="H286" i="23"/>
  <c r="D262" i="22"/>
  <c r="I253" i="21"/>
  <c r="I281" i="21"/>
  <c r="G220" i="16"/>
  <c r="G219" i="16" s="1"/>
  <c r="I237" i="16"/>
  <c r="I217" i="13"/>
  <c r="E229" i="13"/>
  <c r="H237" i="12"/>
  <c r="H242" i="12"/>
  <c r="H293" i="11"/>
  <c r="H249" i="10"/>
  <c r="I267" i="10"/>
  <c r="I282" i="10"/>
  <c r="I296" i="10"/>
  <c r="E230" i="8"/>
  <c r="H230" i="8" s="1"/>
  <c r="H234" i="8"/>
  <c r="H241" i="8"/>
  <c r="E245" i="8"/>
  <c r="I245" i="8" s="1"/>
  <c r="H253" i="8"/>
  <c r="H256" i="8"/>
  <c r="H260" i="8"/>
  <c r="H273" i="8"/>
  <c r="E214" i="7"/>
  <c r="I214" i="7" s="1"/>
  <c r="E240" i="7"/>
  <c r="H240" i="7" s="1"/>
  <c r="H273" i="7"/>
  <c r="I282" i="7"/>
  <c r="I288" i="7"/>
  <c r="H298" i="7"/>
  <c r="H249" i="6"/>
  <c r="I264" i="4"/>
  <c r="I260" i="24"/>
  <c r="I270" i="24"/>
  <c r="H284" i="24"/>
  <c r="I299" i="24"/>
  <c r="H264" i="23"/>
  <c r="I231" i="22"/>
  <c r="H236" i="22"/>
  <c r="E245" i="22"/>
  <c r="H245" i="22" s="1"/>
  <c r="I270" i="22"/>
  <c r="H275" i="22"/>
  <c r="H280" i="22"/>
  <c r="I232" i="21"/>
  <c r="I295" i="21"/>
  <c r="I223" i="3"/>
  <c r="H231" i="3"/>
  <c r="H296" i="17"/>
  <c r="I284" i="16"/>
  <c r="H289" i="16"/>
  <c r="I234" i="15"/>
  <c r="I243" i="15"/>
  <c r="H285" i="15"/>
  <c r="I235" i="13"/>
  <c r="H298" i="13"/>
  <c r="H261" i="12"/>
  <c r="H284" i="11"/>
  <c r="I233" i="10"/>
  <c r="H253" i="10"/>
  <c r="I264" i="10"/>
  <c r="C220" i="9"/>
  <c r="C219" i="9" s="1"/>
  <c r="H241" i="9"/>
  <c r="H266" i="9"/>
  <c r="H280" i="9"/>
  <c r="H288" i="9"/>
  <c r="E245" i="7"/>
  <c r="I245" i="7" s="1"/>
  <c r="C229" i="6"/>
  <c r="E229" i="6" s="1"/>
  <c r="I229" i="6" s="1"/>
  <c r="E250" i="4"/>
  <c r="H250" i="4" s="1"/>
  <c r="H239" i="24"/>
  <c r="I243" i="24"/>
  <c r="H252" i="24"/>
  <c r="I256" i="24"/>
  <c r="I276" i="24"/>
  <c r="I249" i="23"/>
  <c r="H296" i="23"/>
  <c r="E297" i="17"/>
  <c r="I297" i="17" s="1"/>
  <c r="I228" i="16"/>
  <c r="I267" i="16"/>
  <c r="I276" i="16"/>
  <c r="I295" i="16"/>
  <c r="E221" i="15"/>
  <c r="H221" i="15" s="1"/>
  <c r="I222" i="14"/>
  <c r="H278" i="14"/>
  <c r="I282" i="14"/>
  <c r="D220" i="13"/>
  <c r="D219" i="13" s="1"/>
  <c r="I294" i="13"/>
  <c r="H277" i="12"/>
  <c r="I228" i="11"/>
  <c r="E250" i="11"/>
  <c r="I250" i="11" s="1"/>
  <c r="E254" i="10"/>
  <c r="I254" i="10" s="1"/>
  <c r="E272" i="10"/>
  <c r="I272" i="10" s="1"/>
  <c r="I283" i="10"/>
  <c r="H289" i="10"/>
  <c r="D220" i="9"/>
  <c r="D219" i="9" s="1"/>
  <c r="I246" i="9"/>
  <c r="E254" i="8"/>
  <c r="I254" i="8" s="1"/>
  <c r="I289" i="8"/>
  <c r="H294" i="8"/>
  <c r="E248" i="7"/>
  <c r="I248" i="7" s="1"/>
  <c r="H260" i="7"/>
  <c r="I295" i="7"/>
  <c r="I266" i="6"/>
  <c r="I275" i="6"/>
  <c r="E297" i="4"/>
  <c r="H297" i="4" s="1"/>
  <c r="I216" i="24"/>
  <c r="I223" i="24"/>
  <c r="H267" i="24"/>
  <c r="E245" i="23"/>
  <c r="H245" i="23" s="1"/>
  <c r="I259" i="23"/>
  <c r="I273" i="23"/>
  <c r="E297" i="23"/>
  <c r="I297" i="23" s="1"/>
  <c r="E272" i="22"/>
  <c r="I272" i="22" s="1"/>
  <c r="H281" i="22"/>
  <c r="I286" i="22"/>
  <c r="E279" i="21"/>
  <c r="I279" i="21" s="1"/>
  <c r="E297" i="21"/>
  <c r="I297" i="21" s="1"/>
  <c r="H203" i="15"/>
  <c r="E186" i="10"/>
  <c r="I186" i="10" s="1"/>
  <c r="I191" i="23"/>
  <c r="H192" i="22"/>
  <c r="E207" i="21"/>
  <c r="H207" i="21" s="1"/>
  <c r="H211" i="3"/>
  <c r="E182" i="1"/>
  <c r="H182" i="1" s="1"/>
  <c r="E196" i="19"/>
  <c r="I196" i="19" s="1"/>
  <c r="E186" i="11"/>
  <c r="I186" i="11" s="1"/>
  <c r="I173" i="18"/>
  <c r="H176" i="1"/>
  <c r="I178" i="20"/>
  <c r="C172" i="11"/>
  <c r="H178" i="2"/>
  <c r="I197" i="2"/>
  <c r="I195" i="14"/>
  <c r="I197" i="11"/>
  <c r="H190" i="24"/>
  <c r="H205" i="18"/>
  <c r="H173" i="2"/>
  <c r="H185" i="2"/>
  <c r="I194" i="2"/>
  <c r="I183" i="9"/>
  <c r="H170" i="23"/>
  <c r="I190" i="20"/>
  <c r="E186" i="1"/>
  <c r="H186" i="1" s="1"/>
  <c r="H195" i="1"/>
  <c r="I181" i="20"/>
  <c r="H210" i="17"/>
  <c r="E193" i="14"/>
  <c r="H193" i="14" s="1"/>
  <c r="E164" i="10"/>
  <c r="H164" i="10" s="1"/>
  <c r="E164" i="3"/>
  <c r="H164" i="3" s="1"/>
  <c r="E189" i="3"/>
  <c r="H189" i="3" s="1"/>
  <c r="E154" i="12"/>
  <c r="H154" i="12" s="1"/>
  <c r="E153" i="4"/>
  <c r="H153" i="4" s="1"/>
  <c r="H158" i="10"/>
  <c r="E153" i="2"/>
  <c r="H153" i="2" s="1"/>
  <c r="E154" i="4"/>
  <c r="I154" i="4" s="1"/>
  <c r="E153" i="24"/>
  <c r="I153" i="24" s="1"/>
  <c r="E153" i="17"/>
  <c r="H153" i="17" s="1"/>
  <c r="I155" i="20"/>
  <c r="E153" i="15"/>
  <c r="H153" i="15" s="1"/>
  <c r="H146" i="3"/>
  <c r="E148" i="1"/>
  <c r="I148" i="1" s="1"/>
  <c r="E148" i="18"/>
  <c r="H148" i="18" s="1"/>
  <c r="I118" i="4"/>
  <c r="H118" i="18"/>
  <c r="H118" i="16"/>
  <c r="E77" i="20"/>
  <c r="I77" i="20" s="1"/>
  <c r="I75" i="19"/>
  <c r="E77" i="18"/>
  <c r="I77" i="18" s="1"/>
  <c r="I83" i="18"/>
  <c r="H93" i="18"/>
  <c r="H67" i="17"/>
  <c r="H71" i="17"/>
  <c r="H50" i="16"/>
  <c r="I97" i="16"/>
  <c r="D36" i="15"/>
  <c r="H53" i="15"/>
  <c r="H59" i="15"/>
  <c r="I68" i="15"/>
  <c r="H82" i="15"/>
  <c r="H33" i="14"/>
  <c r="H39" i="14"/>
  <c r="H43" i="14"/>
  <c r="H61" i="14"/>
  <c r="H66" i="14"/>
  <c r="I94" i="14"/>
  <c r="I42" i="13"/>
  <c r="I92" i="13"/>
  <c r="H49" i="12"/>
  <c r="H62" i="12"/>
  <c r="I71" i="12"/>
  <c r="H75" i="12"/>
  <c r="I48" i="11"/>
  <c r="I54" i="11"/>
  <c r="I71" i="10"/>
  <c r="H105" i="10"/>
  <c r="H78" i="9"/>
  <c r="I87" i="9"/>
  <c r="H109" i="9"/>
  <c r="I66" i="8"/>
  <c r="H81" i="8"/>
  <c r="H85" i="8"/>
  <c r="I88" i="8"/>
  <c r="I44" i="7"/>
  <c r="H89" i="7"/>
  <c r="H48" i="6"/>
  <c r="H64" i="6"/>
  <c r="D36" i="4"/>
  <c r="D35" i="4" s="1"/>
  <c r="D34" i="4" s="1"/>
  <c r="H65" i="4"/>
  <c r="H64" i="24"/>
  <c r="I88" i="24"/>
  <c r="H38" i="23"/>
  <c r="I42" i="23"/>
  <c r="E47" i="23"/>
  <c r="I47" i="23" s="1"/>
  <c r="H58" i="23"/>
  <c r="H72" i="23"/>
  <c r="H97" i="23"/>
  <c r="H61" i="22"/>
  <c r="H87" i="22"/>
  <c r="H96" i="22"/>
  <c r="H41" i="21"/>
  <c r="H92" i="21"/>
  <c r="I69" i="3"/>
  <c r="I89" i="3"/>
  <c r="H101" i="3"/>
  <c r="I106" i="3"/>
  <c r="I110" i="3"/>
  <c r="H66" i="2"/>
  <c r="H88" i="1"/>
  <c r="I55" i="2"/>
  <c r="H84" i="2"/>
  <c r="H88" i="2"/>
  <c r="I96" i="2"/>
  <c r="I63" i="19"/>
  <c r="H97" i="19"/>
  <c r="I108" i="19"/>
  <c r="H38" i="18"/>
  <c r="H54" i="18"/>
  <c r="I97" i="18"/>
  <c r="H103" i="18"/>
  <c r="H50" i="17"/>
  <c r="E60" i="17"/>
  <c r="H60" i="17" s="1"/>
  <c r="H100" i="14"/>
  <c r="I109" i="14"/>
  <c r="I39" i="13"/>
  <c r="H80" i="13"/>
  <c r="I89" i="13"/>
  <c r="H106" i="12"/>
  <c r="E91" i="11"/>
  <c r="H91" i="11" s="1"/>
  <c r="I95" i="11"/>
  <c r="H93" i="10"/>
  <c r="I110" i="10"/>
  <c r="H44" i="9"/>
  <c r="I53" i="9"/>
  <c r="H74" i="9"/>
  <c r="H44" i="8"/>
  <c r="H72" i="8"/>
  <c r="H79" i="7"/>
  <c r="H85" i="7"/>
  <c r="H44" i="6"/>
  <c r="H70" i="6"/>
  <c r="H102" i="6"/>
  <c r="E107" i="6"/>
  <c r="I107" i="6" s="1"/>
  <c r="H93" i="23"/>
  <c r="E107" i="23"/>
  <c r="H107" i="23" s="1"/>
  <c r="I39" i="22"/>
  <c r="H43" i="22"/>
  <c r="H53" i="22"/>
  <c r="I68" i="22"/>
  <c r="H84" i="22"/>
  <c r="I98" i="21"/>
  <c r="H49" i="3"/>
  <c r="I65" i="3"/>
  <c r="H93" i="3"/>
  <c r="I98" i="3"/>
  <c r="I92" i="1"/>
  <c r="I49" i="2"/>
  <c r="H41" i="20"/>
  <c r="H42" i="19"/>
  <c r="H63" i="17"/>
  <c r="H72" i="17"/>
  <c r="H99" i="17"/>
  <c r="I110" i="17"/>
  <c r="I85" i="16"/>
  <c r="H98" i="16"/>
  <c r="H89" i="15"/>
  <c r="H94" i="15"/>
  <c r="H71" i="14"/>
  <c r="I80" i="14"/>
  <c r="H43" i="13"/>
  <c r="H63" i="12"/>
  <c r="H72" i="12"/>
  <c r="I110" i="12"/>
  <c r="H54" i="10"/>
  <c r="I67" i="10"/>
  <c r="H85" i="9"/>
  <c r="I92" i="9"/>
  <c r="I106" i="9"/>
  <c r="I62" i="8"/>
  <c r="I50" i="7"/>
  <c r="D36" i="6"/>
  <c r="D35" i="6" s="1"/>
  <c r="D34" i="6" s="1"/>
  <c r="I61" i="6"/>
  <c r="I76" i="6"/>
  <c r="I73" i="4"/>
  <c r="I90" i="4"/>
  <c r="H95" i="4"/>
  <c r="I73" i="24"/>
  <c r="H81" i="24"/>
  <c r="I73" i="23"/>
  <c r="H103" i="23"/>
  <c r="H80" i="22"/>
  <c r="H89" i="21"/>
  <c r="I54" i="3"/>
  <c r="H57" i="3"/>
  <c r="I61" i="3"/>
  <c r="E107" i="1"/>
  <c r="I107" i="1" s="1"/>
  <c r="I38" i="1"/>
  <c r="H43" i="1"/>
  <c r="I51" i="2"/>
  <c r="H68" i="2"/>
  <c r="I71" i="19"/>
  <c r="E40" i="18"/>
  <c r="I40" i="18" s="1"/>
  <c r="E86" i="18"/>
  <c r="H86" i="18" s="1"/>
  <c r="H94" i="18"/>
  <c r="H98" i="18"/>
  <c r="I88" i="17"/>
  <c r="E107" i="17"/>
  <c r="H107" i="17" s="1"/>
  <c r="H78" i="15"/>
  <c r="H108" i="15"/>
  <c r="E40" i="14"/>
  <c r="I40" i="14" s="1"/>
  <c r="I44" i="14"/>
  <c r="H96" i="14"/>
  <c r="I81" i="13"/>
  <c r="E86" i="13"/>
  <c r="H86" i="13" s="1"/>
  <c r="I90" i="13"/>
  <c r="I94" i="13"/>
  <c r="H59" i="12"/>
  <c r="I68" i="12"/>
  <c r="E77" i="12"/>
  <c r="I77" i="12" s="1"/>
  <c r="I103" i="11"/>
  <c r="I73" i="10"/>
  <c r="I90" i="10"/>
  <c r="H101" i="10"/>
  <c r="E86" i="8"/>
  <c r="H86" i="8" s="1"/>
  <c r="I90" i="8"/>
  <c r="H61" i="4"/>
  <c r="I65" i="24"/>
  <c r="H85" i="23"/>
  <c r="H99" i="23"/>
  <c r="I59" i="22"/>
  <c r="I94" i="21"/>
  <c r="I71" i="3"/>
  <c r="H94" i="3"/>
  <c r="H99" i="3"/>
  <c r="I57" i="2"/>
  <c r="H89" i="2"/>
  <c r="I98" i="2"/>
  <c r="I67" i="20"/>
  <c r="H104" i="15"/>
  <c r="I72" i="14"/>
  <c r="I102" i="14"/>
  <c r="I44" i="13"/>
  <c r="H102" i="12"/>
  <c r="E91" i="10"/>
  <c r="H91" i="10" s="1"/>
  <c r="H83" i="8"/>
  <c r="I70" i="7"/>
  <c r="H33" i="24"/>
  <c r="I44" i="24"/>
  <c r="H55" i="24"/>
  <c r="H74" i="24"/>
  <c r="H108" i="24"/>
  <c r="H70" i="23"/>
  <c r="H74" i="23"/>
  <c r="H95" i="23"/>
  <c r="H108" i="23"/>
  <c r="I55" i="22"/>
  <c r="H89" i="22"/>
  <c r="I57" i="21"/>
  <c r="I79" i="21"/>
  <c r="H103" i="1"/>
  <c r="D36" i="1"/>
  <c r="I73" i="1"/>
  <c r="I101" i="1"/>
  <c r="H105" i="1"/>
  <c r="E32" i="2"/>
  <c r="I32" i="2" s="1"/>
  <c r="H42" i="2"/>
  <c r="H64" i="2"/>
  <c r="E77" i="2"/>
  <c r="I77" i="2" s="1"/>
  <c r="H48" i="19"/>
  <c r="H85" i="19"/>
  <c r="H95" i="18"/>
  <c r="H74" i="17"/>
  <c r="H95" i="17"/>
  <c r="I65" i="16"/>
  <c r="I71" i="16"/>
  <c r="I39" i="15"/>
  <c r="H96" i="15"/>
  <c r="H65" i="12"/>
  <c r="H69" i="12"/>
  <c r="E47" i="11"/>
  <c r="H47" i="11" s="1"/>
  <c r="I52" i="11"/>
  <c r="H50" i="10"/>
  <c r="I82" i="9"/>
  <c r="E86" i="9"/>
  <c r="H86" i="9" s="1"/>
  <c r="I94" i="9"/>
  <c r="H42" i="8"/>
  <c r="H64" i="8"/>
  <c r="H79" i="8"/>
  <c r="H42" i="6"/>
  <c r="H69" i="4"/>
  <c r="I75" i="4"/>
  <c r="H66" i="24"/>
  <c r="I71" i="24"/>
  <c r="E86" i="23"/>
  <c r="I86" i="23" s="1"/>
  <c r="I106" i="21"/>
  <c r="H58" i="3"/>
  <c r="I45" i="19"/>
  <c r="I67" i="19"/>
  <c r="H90" i="19"/>
  <c r="H101" i="19"/>
  <c r="E32" i="18"/>
  <c r="H32" i="18" s="1"/>
  <c r="H57" i="18"/>
  <c r="E86" i="17"/>
  <c r="H86" i="17" s="1"/>
  <c r="E91" i="17"/>
  <c r="I91" i="17" s="1"/>
  <c r="H54" i="16"/>
  <c r="E77" i="16"/>
  <c r="I77" i="16" s="1"/>
  <c r="H38" i="14"/>
  <c r="I83" i="14"/>
  <c r="I98" i="14"/>
  <c r="H41" i="13"/>
  <c r="H78" i="13"/>
  <c r="I87" i="13"/>
  <c r="E91" i="12"/>
  <c r="H91" i="12" s="1"/>
  <c r="I93" i="11"/>
  <c r="E40" i="10"/>
  <c r="I40" i="10" s="1"/>
  <c r="I75" i="10"/>
  <c r="H97" i="10"/>
  <c r="I108" i="10"/>
  <c r="E47" i="9"/>
  <c r="I47" i="9" s="1"/>
  <c r="I51" i="9"/>
  <c r="H72" i="9"/>
  <c r="H63" i="6"/>
  <c r="I84" i="6"/>
  <c r="I33" i="4"/>
  <c r="E107" i="4"/>
  <c r="H107" i="4" s="1"/>
  <c r="I41" i="23"/>
  <c r="H50" i="23"/>
  <c r="H71" i="23"/>
  <c r="I75" i="23"/>
  <c r="I51" i="22"/>
  <c r="I66" i="22"/>
  <c r="H82" i="22"/>
  <c r="H110" i="22"/>
  <c r="E107" i="21"/>
  <c r="I107" i="21" s="1"/>
  <c r="I100" i="3"/>
  <c r="H16" i="20"/>
  <c r="H27" i="19"/>
  <c r="I23" i="12"/>
  <c r="H15" i="10"/>
  <c r="I19" i="10"/>
  <c r="H20" i="8"/>
  <c r="H23" i="8"/>
  <c r="H24" i="7"/>
  <c r="I19" i="22"/>
  <c r="H30" i="22"/>
  <c r="H23" i="21"/>
  <c r="H21" i="3"/>
  <c r="H20" i="1"/>
  <c r="H25" i="2"/>
  <c r="H15" i="18"/>
  <c r="I17" i="13"/>
  <c r="H24" i="13"/>
  <c r="H28" i="13"/>
  <c r="I15" i="6"/>
  <c r="H25" i="6"/>
  <c r="H15" i="1"/>
  <c r="H24" i="20"/>
  <c r="I19" i="17"/>
  <c r="I25" i="17"/>
  <c r="H20" i="15"/>
  <c r="H24" i="8"/>
  <c r="I29" i="8"/>
  <c r="H15" i="7"/>
  <c r="H19" i="7"/>
  <c r="I15" i="22"/>
  <c r="I26" i="22"/>
  <c r="I16" i="21"/>
  <c r="I20" i="21"/>
  <c r="I24" i="21"/>
  <c r="I28" i="21"/>
  <c r="H23" i="2"/>
  <c r="H26" i="2"/>
  <c r="H30" i="7"/>
  <c r="I16" i="6"/>
  <c r="E14" i="4"/>
  <c r="I14" i="4" s="1"/>
  <c r="H21" i="22"/>
  <c r="H17" i="3"/>
  <c r="I29" i="13"/>
  <c r="H17" i="10"/>
  <c r="I30" i="8"/>
  <c r="H29" i="23"/>
  <c r="H23" i="1"/>
  <c r="H27" i="2"/>
  <c r="H20" i="20"/>
  <c r="I21" i="17"/>
  <c r="I30" i="15"/>
  <c r="I15" i="13"/>
  <c r="I21" i="12"/>
  <c r="H29" i="10"/>
  <c r="H26" i="8"/>
  <c r="H27" i="7"/>
  <c r="H17" i="6"/>
  <c r="I28" i="6"/>
  <c r="I22" i="24"/>
  <c r="I29" i="24"/>
  <c r="I17" i="22"/>
  <c r="I22" i="22"/>
  <c r="I28" i="22"/>
  <c r="I18" i="21"/>
  <c r="I26" i="21"/>
  <c r="H25" i="3"/>
  <c r="H30" i="1"/>
  <c r="E14" i="14"/>
  <c r="H14" i="14" s="1"/>
  <c r="I30" i="13"/>
  <c r="H24" i="9"/>
  <c r="I23" i="6"/>
  <c r="I30" i="4"/>
  <c r="H10" i="14"/>
  <c r="H9" i="16"/>
  <c r="H10" i="7"/>
  <c r="I9" i="23"/>
  <c r="E8" i="8"/>
  <c r="I8" i="8" s="1"/>
  <c r="E8" i="7"/>
  <c r="I8" i="7" s="1"/>
  <c r="H74" i="20"/>
  <c r="H90" i="20"/>
  <c r="I184" i="20"/>
  <c r="I257" i="20"/>
  <c r="H282" i="20"/>
  <c r="I311" i="20"/>
  <c r="I28" i="20"/>
  <c r="H64" i="20"/>
  <c r="I132" i="20"/>
  <c r="H167" i="20"/>
  <c r="I174" i="20"/>
  <c r="I240" i="20"/>
  <c r="I80" i="20"/>
  <c r="H294" i="20"/>
  <c r="H65" i="20"/>
  <c r="I147" i="20"/>
  <c r="H175" i="20"/>
  <c r="I202" i="20"/>
  <c r="H61" i="20"/>
  <c r="I159" i="20"/>
  <c r="I187" i="20"/>
  <c r="I261" i="20"/>
  <c r="H280" i="20"/>
  <c r="I83" i="20"/>
  <c r="I125" i="20"/>
  <c r="I244" i="20"/>
  <c r="H286" i="20"/>
  <c r="H326" i="20"/>
  <c r="H330" i="20"/>
  <c r="H338" i="20"/>
  <c r="H328" i="20"/>
  <c r="H332" i="20"/>
  <c r="H319" i="20"/>
  <c r="H323" i="20"/>
  <c r="H316" i="20"/>
  <c r="H321" i="20"/>
  <c r="C300" i="20"/>
  <c r="H309" i="20"/>
  <c r="H303" i="20"/>
  <c r="H299" i="20"/>
  <c r="H296" i="20"/>
  <c r="H275" i="20"/>
  <c r="H276" i="20"/>
  <c r="H273" i="20"/>
  <c r="H274" i="20"/>
  <c r="H277" i="20"/>
  <c r="H271" i="20"/>
  <c r="C262" i="20"/>
  <c r="E269" i="20"/>
  <c r="I269" i="20" s="1"/>
  <c r="H270" i="20"/>
  <c r="H267" i="20"/>
  <c r="H255" i="20"/>
  <c r="H259" i="20"/>
  <c r="H252" i="20"/>
  <c r="H249" i="20"/>
  <c r="H247" i="20"/>
  <c r="H242" i="20"/>
  <c r="H231" i="20"/>
  <c r="H235" i="20"/>
  <c r="H239" i="20"/>
  <c r="H233" i="20"/>
  <c r="H237" i="20"/>
  <c r="E230" i="20"/>
  <c r="H230" i="20" s="1"/>
  <c r="H228" i="20"/>
  <c r="H225" i="20"/>
  <c r="H223" i="20"/>
  <c r="H216" i="20"/>
  <c r="H209" i="20"/>
  <c r="H213" i="20"/>
  <c r="H211" i="20"/>
  <c r="H206" i="20"/>
  <c r="E204" i="20"/>
  <c r="H200" i="20"/>
  <c r="H197" i="20"/>
  <c r="H194" i="20"/>
  <c r="I195" i="20"/>
  <c r="H191" i="20"/>
  <c r="E189" i="20"/>
  <c r="H192" i="20"/>
  <c r="C172" i="20"/>
  <c r="H179" i="20"/>
  <c r="H173" i="20"/>
  <c r="I176" i="20"/>
  <c r="H177" i="20"/>
  <c r="I180" i="20"/>
  <c r="H165" i="20"/>
  <c r="H169" i="20"/>
  <c r="H161" i="20"/>
  <c r="E154" i="20"/>
  <c r="H154" i="20" s="1"/>
  <c r="H152" i="20"/>
  <c r="H150" i="20"/>
  <c r="H141" i="20"/>
  <c r="H145" i="20"/>
  <c r="H136" i="20"/>
  <c r="H138" i="20"/>
  <c r="H133" i="20"/>
  <c r="I130" i="20"/>
  <c r="I128" i="20"/>
  <c r="E124" i="20"/>
  <c r="H124" i="20" s="1"/>
  <c r="H116" i="20"/>
  <c r="H120" i="20"/>
  <c r="H118" i="20"/>
  <c r="H122" i="20"/>
  <c r="H113" i="20"/>
  <c r="H108" i="20"/>
  <c r="H110" i="20"/>
  <c r="E107" i="20"/>
  <c r="I107" i="20" s="1"/>
  <c r="H93" i="20"/>
  <c r="H97" i="20"/>
  <c r="H101" i="20"/>
  <c r="H105" i="20"/>
  <c r="H95" i="20"/>
  <c r="H99" i="20"/>
  <c r="H103" i="20"/>
  <c r="H88" i="20"/>
  <c r="H81" i="20"/>
  <c r="I84" i="20"/>
  <c r="I78" i="20"/>
  <c r="H85" i="20"/>
  <c r="H79" i="20"/>
  <c r="I82" i="20"/>
  <c r="H75" i="20"/>
  <c r="H62" i="20"/>
  <c r="H69" i="20"/>
  <c r="H72" i="20"/>
  <c r="E60" i="20"/>
  <c r="H60" i="20" s="1"/>
  <c r="H63" i="20"/>
  <c r="H66" i="20"/>
  <c r="H73" i="20"/>
  <c r="H70" i="20"/>
  <c r="H50" i="20"/>
  <c r="H54" i="20"/>
  <c r="H58" i="20"/>
  <c r="H48" i="20"/>
  <c r="H52" i="20"/>
  <c r="H56" i="20"/>
  <c r="C46" i="20"/>
  <c r="E46" i="20" s="1"/>
  <c r="C36" i="20"/>
  <c r="E36" i="20" s="1"/>
  <c r="H43" i="20"/>
  <c r="H45" i="20"/>
  <c r="H42" i="20"/>
  <c r="H37" i="20"/>
  <c r="H38" i="20"/>
  <c r="H32" i="20"/>
  <c r="I17" i="20"/>
  <c r="I21" i="20"/>
  <c r="I25" i="20"/>
  <c r="I29" i="20"/>
  <c r="H18" i="20"/>
  <c r="H22" i="20"/>
  <c r="H26" i="20"/>
  <c r="H30" i="20"/>
  <c r="I15" i="20"/>
  <c r="I19" i="20"/>
  <c r="I23" i="20"/>
  <c r="I27" i="20"/>
  <c r="H10" i="20"/>
  <c r="H11" i="20"/>
  <c r="H9" i="20"/>
  <c r="E307" i="17"/>
  <c r="E312" i="17"/>
  <c r="H312" i="17" s="1"/>
  <c r="E153" i="14"/>
  <c r="I153" i="14" s="1"/>
  <c r="I217" i="14"/>
  <c r="E307" i="14"/>
  <c r="H307" i="14" s="1"/>
  <c r="I308" i="14"/>
  <c r="I309" i="14"/>
  <c r="G112" i="13"/>
  <c r="G111" i="13" s="1"/>
  <c r="I316" i="12"/>
  <c r="C301" i="12"/>
  <c r="E301" i="12" s="1"/>
  <c r="H301" i="12" s="1"/>
  <c r="H306" i="12"/>
  <c r="G112" i="12"/>
  <c r="G111" i="12" s="1"/>
  <c r="H217" i="9"/>
  <c r="H114" i="9"/>
  <c r="I117" i="9"/>
  <c r="D112" i="9"/>
  <c r="D111" i="9" s="1"/>
  <c r="H132" i="9"/>
  <c r="H130" i="9"/>
  <c r="H133" i="9"/>
  <c r="H131" i="9"/>
  <c r="H217" i="8"/>
  <c r="I216" i="8"/>
  <c r="H160" i="8"/>
  <c r="E154" i="8"/>
  <c r="I154" i="8" s="1"/>
  <c r="I117" i="8"/>
  <c r="E115" i="8"/>
  <c r="I115" i="8" s="1"/>
  <c r="D112" i="8"/>
  <c r="D111" i="8" s="1"/>
  <c r="H130" i="8"/>
  <c r="H133" i="8"/>
  <c r="G112" i="8"/>
  <c r="G111" i="8" s="1"/>
  <c r="H217" i="7"/>
  <c r="E153" i="7"/>
  <c r="I153" i="7" s="1"/>
  <c r="D112" i="7"/>
  <c r="D111" i="7" s="1"/>
  <c r="I126" i="7"/>
  <c r="H129" i="7"/>
  <c r="I130" i="7"/>
  <c r="E214" i="6"/>
  <c r="I214" i="6" s="1"/>
  <c r="I132" i="6"/>
  <c r="I130" i="6"/>
  <c r="E127" i="6"/>
  <c r="I127" i="6" s="1"/>
  <c r="C135" i="6"/>
  <c r="E135" i="6" s="1"/>
  <c r="H141" i="6"/>
  <c r="H142" i="6"/>
  <c r="E153" i="6"/>
  <c r="I153" i="6" s="1"/>
  <c r="G112" i="4"/>
  <c r="G111" i="4" s="1"/>
  <c r="I217" i="24"/>
  <c r="H126" i="24"/>
  <c r="D112" i="24"/>
  <c r="D111" i="24" s="1"/>
  <c r="I216" i="23"/>
  <c r="E135" i="23"/>
  <c r="D112" i="23"/>
  <c r="D111" i="23" s="1"/>
  <c r="H120" i="23"/>
  <c r="H131" i="23"/>
  <c r="H129" i="23"/>
  <c r="I132" i="23"/>
  <c r="H338" i="22"/>
  <c r="H331" i="22"/>
  <c r="H333" i="22"/>
  <c r="H337" i="22"/>
  <c r="I320" i="22"/>
  <c r="H327" i="22"/>
  <c r="I324" i="22"/>
  <c r="H313" i="22"/>
  <c r="I316" i="22"/>
  <c r="H306" i="22"/>
  <c r="I314" i="22"/>
  <c r="H217" i="22"/>
  <c r="H215" i="22"/>
  <c r="H330" i="21"/>
  <c r="H334" i="21"/>
  <c r="H340" i="21"/>
  <c r="H326" i="21"/>
  <c r="H319" i="21"/>
  <c r="H323" i="21"/>
  <c r="H328" i="21"/>
  <c r="H321" i="21"/>
  <c r="H305" i="21"/>
  <c r="I310" i="21"/>
  <c r="H303" i="21"/>
  <c r="E312" i="21"/>
  <c r="I312" i="21" s="1"/>
  <c r="I170" i="21"/>
  <c r="E193" i="21"/>
  <c r="I193" i="21" s="1"/>
  <c r="I151" i="21"/>
  <c r="H158" i="21"/>
  <c r="E154" i="21"/>
  <c r="H154" i="21" s="1"/>
  <c r="H146" i="21"/>
  <c r="I149" i="21"/>
  <c r="E163" i="21"/>
  <c r="I163" i="21" s="1"/>
  <c r="E186" i="21"/>
  <c r="H186" i="21" s="1"/>
  <c r="G172" i="21"/>
  <c r="H160" i="21"/>
  <c r="E164" i="21"/>
  <c r="I164" i="21" s="1"/>
  <c r="H183" i="21"/>
  <c r="I188" i="21"/>
  <c r="H197" i="21"/>
  <c r="I202" i="21"/>
  <c r="E153" i="21"/>
  <c r="I153" i="21" s="1"/>
  <c r="H184" i="21"/>
  <c r="E182" i="21"/>
  <c r="H182" i="21" s="1"/>
  <c r="E199" i="21"/>
  <c r="I199" i="21" s="1"/>
  <c r="H203" i="21"/>
  <c r="H142" i="21"/>
  <c r="H123" i="21"/>
  <c r="I126" i="21"/>
  <c r="E124" i="21"/>
  <c r="I124" i="21" s="1"/>
  <c r="G112" i="21"/>
  <c r="G111" i="21" s="1"/>
  <c r="H10" i="21"/>
  <c r="H338" i="3"/>
  <c r="I340" i="3"/>
  <c r="H315" i="3"/>
  <c r="H309" i="3"/>
  <c r="H306" i="3"/>
  <c r="H316" i="3"/>
  <c r="H313" i="3"/>
  <c r="E307" i="3"/>
  <c r="H307" i="3" s="1"/>
  <c r="I321" i="3"/>
  <c r="D300" i="3"/>
  <c r="O43" i="5" s="1"/>
  <c r="H318" i="3"/>
  <c r="H322" i="3"/>
  <c r="I319" i="3"/>
  <c r="I323" i="3"/>
  <c r="H327" i="3"/>
  <c r="H216" i="3"/>
  <c r="E214" i="3"/>
  <c r="I214" i="3" s="1"/>
  <c r="H209" i="3"/>
  <c r="H175" i="3"/>
  <c r="H206" i="3"/>
  <c r="H159" i="3"/>
  <c r="I170" i="3"/>
  <c r="E199" i="3"/>
  <c r="H199" i="3" s="1"/>
  <c r="I149" i="3"/>
  <c r="I165" i="3"/>
  <c r="H201" i="3"/>
  <c r="I158" i="3"/>
  <c r="I166" i="3"/>
  <c r="I202" i="3"/>
  <c r="E204" i="3"/>
  <c r="I204" i="3" s="1"/>
  <c r="I152" i="3"/>
  <c r="H155" i="3"/>
  <c r="I200" i="3"/>
  <c r="G112" i="3"/>
  <c r="G111" i="3" s="1"/>
  <c r="H191" i="2"/>
  <c r="I209" i="2"/>
  <c r="E164" i="2"/>
  <c r="I164" i="2" s="1"/>
  <c r="E186" i="2"/>
  <c r="I186" i="2" s="1"/>
  <c r="I203" i="2"/>
  <c r="E154" i="2"/>
  <c r="H154" i="2" s="1"/>
  <c r="I160" i="2"/>
  <c r="D112" i="2"/>
  <c r="D111" i="2" s="1"/>
  <c r="H156" i="2"/>
  <c r="H170" i="2"/>
  <c r="H180" i="2"/>
  <c r="H183" i="2"/>
  <c r="I201" i="2"/>
  <c r="H161" i="2"/>
  <c r="H177" i="2"/>
  <c r="H195" i="2"/>
  <c r="H198" i="2"/>
  <c r="H210" i="2"/>
  <c r="H149" i="2"/>
  <c r="I157" i="2"/>
  <c r="H181" i="2"/>
  <c r="E199" i="2"/>
  <c r="I199" i="2" s="1"/>
  <c r="H151" i="2"/>
  <c r="I174" i="2"/>
  <c r="H155" i="2"/>
  <c r="G172" i="2"/>
  <c r="C135" i="19"/>
  <c r="E135" i="19" s="1"/>
  <c r="H135" i="19" s="1"/>
  <c r="H138" i="19"/>
  <c r="I125" i="19"/>
  <c r="H122" i="19"/>
  <c r="H116" i="19"/>
  <c r="H113" i="19"/>
  <c r="H11" i="18"/>
  <c r="H142" i="18"/>
  <c r="H140" i="18"/>
  <c r="H138" i="18"/>
  <c r="C112" i="18"/>
  <c r="C111" i="18" s="1"/>
  <c r="H136" i="18"/>
  <c r="I131" i="18"/>
  <c r="H125" i="18"/>
  <c r="E124" i="18"/>
  <c r="H123" i="18"/>
  <c r="H121" i="18"/>
  <c r="H120" i="18"/>
  <c r="I138" i="17"/>
  <c r="I136" i="17"/>
  <c r="H134" i="17"/>
  <c r="H125" i="17"/>
  <c r="H122" i="17"/>
  <c r="H120" i="17"/>
  <c r="H116" i="17"/>
  <c r="C112" i="17"/>
  <c r="C111" i="17" s="1"/>
  <c r="I113" i="17"/>
  <c r="H11" i="16"/>
  <c r="I134" i="16"/>
  <c r="I131" i="16"/>
  <c r="E124" i="16"/>
  <c r="H123" i="16"/>
  <c r="H122" i="16"/>
  <c r="H121" i="16"/>
  <c r="H119" i="16"/>
  <c r="I329" i="15"/>
  <c r="E139" i="15"/>
  <c r="H137" i="15"/>
  <c r="H134" i="15"/>
  <c r="H132" i="15"/>
  <c r="E127" i="15"/>
  <c r="I127" i="15" s="1"/>
  <c r="C112" i="15"/>
  <c r="H128" i="15"/>
  <c r="H125" i="15"/>
  <c r="H123" i="15"/>
  <c r="H121" i="15"/>
  <c r="H119" i="15"/>
  <c r="H329" i="14"/>
  <c r="H144" i="14"/>
  <c r="H140" i="14"/>
  <c r="I137" i="14"/>
  <c r="H134" i="14"/>
  <c r="H132" i="14"/>
  <c r="I129" i="14"/>
  <c r="H126" i="14"/>
  <c r="H125" i="14"/>
  <c r="H123" i="14"/>
  <c r="H119" i="14"/>
  <c r="I114" i="14"/>
  <c r="I144" i="13"/>
  <c r="I142" i="13"/>
  <c r="E139" i="13"/>
  <c r="I139" i="13" s="1"/>
  <c r="I138" i="13"/>
  <c r="I136" i="13"/>
  <c r="H134" i="13"/>
  <c r="H132" i="13"/>
  <c r="H131" i="13"/>
  <c r="H128" i="13"/>
  <c r="I123" i="13"/>
  <c r="I121" i="13"/>
  <c r="I119" i="13"/>
  <c r="H114" i="13"/>
  <c r="I113" i="13"/>
  <c r="I138" i="12"/>
  <c r="H129" i="12"/>
  <c r="H121" i="12"/>
  <c r="I213" i="11"/>
  <c r="H136" i="11"/>
  <c r="H133" i="11"/>
  <c r="H131" i="11"/>
  <c r="I122" i="11"/>
  <c r="H138" i="10"/>
  <c r="H137" i="10"/>
  <c r="H136" i="10"/>
  <c r="I125" i="10"/>
  <c r="H122" i="10"/>
  <c r="H114" i="10"/>
  <c r="H329" i="9"/>
  <c r="E153" i="9"/>
  <c r="H153" i="9" s="1"/>
  <c r="E139" i="9"/>
  <c r="I139" i="9" s="1"/>
  <c r="I140" i="9"/>
  <c r="H137" i="9"/>
  <c r="H134" i="9"/>
  <c r="H129" i="9"/>
  <c r="H126" i="9"/>
  <c r="I123" i="9"/>
  <c r="I121" i="9"/>
  <c r="I119" i="9"/>
  <c r="I144" i="8"/>
  <c r="I142" i="8"/>
  <c r="E139" i="8"/>
  <c r="I139" i="8" s="1"/>
  <c r="I140" i="8"/>
  <c r="I138" i="8"/>
  <c r="H137" i="8"/>
  <c r="I136" i="8"/>
  <c r="H134" i="8"/>
  <c r="H132" i="8"/>
  <c r="H129" i="8"/>
  <c r="H128" i="8"/>
  <c r="I119" i="8"/>
  <c r="H329" i="7"/>
  <c r="H137" i="7"/>
  <c r="I134" i="7"/>
  <c r="H133" i="7"/>
  <c r="I132" i="7"/>
  <c r="H131" i="7"/>
  <c r="I128" i="7"/>
  <c r="H114" i="7"/>
  <c r="H329" i="6"/>
  <c r="H144" i="6"/>
  <c r="H140" i="6"/>
  <c r="I134" i="6"/>
  <c r="E124" i="6"/>
  <c r="I124" i="6" s="1"/>
  <c r="H125" i="6"/>
  <c r="H123" i="6"/>
  <c r="H121" i="6"/>
  <c r="H119" i="6"/>
  <c r="H116" i="6"/>
  <c r="I329" i="4"/>
  <c r="H143" i="4"/>
  <c r="C135" i="4"/>
  <c r="C112" i="4" s="1"/>
  <c r="H136" i="4"/>
  <c r="I125" i="4"/>
  <c r="H122" i="4"/>
  <c r="I138" i="24"/>
  <c r="I137" i="24"/>
  <c r="I136" i="24"/>
  <c r="H133" i="24"/>
  <c r="H129" i="24"/>
  <c r="H125" i="24"/>
  <c r="I114" i="24"/>
  <c r="I113" i="24"/>
  <c r="H330" i="18"/>
  <c r="H330" i="16"/>
  <c r="I336" i="16"/>
  <c r="H334" i="15"/>
  <c r="H333" i="12"/>
  <c r="G300" i="10"/>
  <c r="R53" i="5" s="1"/>
  <c r="I338" i="10"/>
  <c r="I331" i="4"/>
  <c r="H333" i="24"/>
  <c r="H336" i="24"/>
  <c r="H331" i="23"/>
  <c r="H334" i="23"/>
  <c r="I332" i="17"/>
  <c r="I331" i="15"/>
  <c r="H330" i="14"/>
  <c r="H334" i="14"/>
  <c r="H338" i="11"/>
  <c r="I334" i="19"/>
  <c r="H338" i="19"/>
  <c r="I338" i="18"/>
  <c r="H337" i="16"/>
  <c r="H337" i="9"/>
  <c r="H338" i="8"/>
  <c r="H333" i="7"/>
  <c r="I332" i="4"/>
  <c r="H338" i="23"/>
  <c r="H332" i="15"/>
  <c r="H337" i="14"/>
  <c r="H333" i="13"/>
  <c r="I336" i="13"/>
  <c r="H338" i="12"/>
  <c r="I336" i="10"/>
  <c r="H334" i="24"/>
  <c r="H332" i="23"/>
  <c r="I330" i="19"/>
  <c r="H336" i="11"/>
  <c r="H336" i="8"/>
  <c r="I337" i="7"/>
  <c r="H330" i="6"/>
  <c r="H333" i="6"/>
  <c r="I333" i="4"/>
  <c r="H332" i="16"/>
  <c r="I338" i="16"/>
  <c r="E335" i="24"/>
  <c r="I335" i="24" s="1"/>
  <c r="I334" i="17"/>
  <c r="I333" i="15"/>
  <c r="E317" i="18"/>
  <c r="H317" i="18" s="1"/>
  <c r="I326" i="17"/>
  <c r="I328" i="19"/>
  <c r="H319" i="18"/>
  <c r="H322" i="18"/>
  <c r="E325" i="18"/>
  <c r="I325" i="18" s="1"/>
  <c r="H320" i="16"/>
  <c r="I328" i="16"/>
  <c r="H324" i="15"/>
  <c r="I327" i="15"/>
  <c r="H318" i="13"/>
  <c r="H321" i="13"/>
  <c r="I324" i="13"/>
  <c r="H327" i="13"/>
  <c r="D300" i="12"/>
  <c r="O55" i="5" s="1"/>
  <c r="H327" i="12"/>
  <c r="H318" i="10"/>
  <c r="I318" i="9"/>
  <c r="I319" i="6"/>
  <c r="I323" i="6"/>
  <c r="I327" i="4"/>
  <c r="D300" i="23"/>
  <c r="O46" i="5" s="1"/>
  <c r="I328" i="23"/>
  <c r="H321" i="19"/>
  <c r="H328" i="18"/>
  <c r="H324" i="17"/>
  <c r="H327" i="17"/>
  <c r="H323" i="16"/>
  <c r="H320" i="15"/>
  <c r="H327" i="14"/>
  <c r="H324" i="10"/>
  <c r="H327" i="10"/>
  <c r="I324" i="9"/>
  <c r="I322" i="7"/>
  <c r="H327" i="24"/>
  <c r="H326" i="23"/>
  <c r="H326" i="14"/>
  <c r="H326" i="24"/>
  <c r="H323" i="18"/>
  <c r="H326" i="16"/>
  <c r="I324" i="14"/>
  <c r="C317" i="12"/>
  <c r="E317" i="12" s="1"/>
  <c r="I328" i="4"/>
  <c r="E325" i="24"/>
  <c r="I325" i="24" s="1"/>
  <c r="H320" i="18"/>
  <c r="I322" i="14"/>
  <c r="H327" i="9"/>
  <c r="I320" i="8"/>
  <c r="H318" i="17"/>
  <c r="I328" i="17"/>
  <c r="H324" i="16"/>
  <c r="H322" i="15"/>
  <c r="I320" i="14"/>
  <c r="H327" i="11"/>
  <c r="H328" i="10"/>
  <c r="I318" i="8"/>
  <c r="I324" i="7"/>
  <c r="H328" i="24"/>
  <c r="E317" i="23"/>
  <c r="H327" i="23"/>
  <c r="I326" i="19"/>
  <c r="H323" i="13"/>
  <c r="I324" i="8"/>
  <c r="G300" i="7"/>
  <c r="R50" i="5" s="1"/>
  <c r="D300" i="4"/>
  <c r="O48" i="5" s="1"/>
  <c r="E325" i="23"/>
  <c r="I325" i="23" s="1"/>
  <c r="H309" i="19"/>
  <c r="H304" i="17"/>
  <c r="H311" i="17"/>
  <c r="I314" i="17"/>
  <c r="I313" i="24"/>
  <c r="I305" i="19"/>
  <c r="E301" i="17"/>
  <c r="H301" i="17" s="1"/>
  <c r="H305" i="14"/>
  <c r="I311" i="14"/>
  <c r="H304" i="11"/>
  <c r="I309" i="10"/>
  <c r="H304" i="9"/>
  <c r="I308" i="7"/>
  <c r="D300" i="7"/>
  <c r="O50" i="5" s="1"/>
  <c r="H311" i="19"/>
  <c r="I309" i="18"/>
  <c r="I305" i="17"/>
  <c r="H316" i="17"/>
  <c r="I313" i="15"/>
  <c r="H306" i="14"/>
  <c r="I309" i="13"/>
  <c r="E301" i="10"/>
  <c r="H301" i="10" s="1"/>
  <c r="H310" i="10"/>
  <c r="H313" i="8"/>
  <c r="I316" i="8"/>
  <c r="H309" i="7"/>
  <c r="C301" i="6"/>
  <c r="I305" i="4"/>
  <c r="H302" i="23"/>
  <c r="I302" i="17"/>
  <c r="I308" i="16"/>
  <c r="H303" i="15"/>
  <c r="I306" i="15"/>
  <c r="G300" i="14"/>
  <c r="R57" i="5" s="1"/>
  <c r="H316" i="11"/>
  <c r="I313" i="10"/>
  <c r="E301" i="7"/>
  <c r="I301" i="7" s="1"/>
  <c r="G300" i="6"/>
  <c r="R49" i="5" s="1"/>
  <c r="H314" i="4"/>
  <c r="H305" i="24"/>
  <c r="I315" i="24"/>
  <c r="H303" i="18"/>
  <c r="H306" i="17"/>
  <c r="H303" i="14"/>
  <c r="D300" i="11"/>
  <c r="O54" i="5" s="1"/>
  <c r="H310" i="11"/>
  <c r="E312" i="9"/>
  <c r="I312" i="9" s="1"/>
  <c r="H308" i="8"/>
  <c r="H304" i="7"/>
  <c r="I306" i="4"/>
  <c r="H303" i="23"/>
  <c r="I316" i="23"/>
  <c r="I311" i="18"/>
  <c r="I303" i="17"/>
  <c r="D300" i="17"/>
  <c r="O60" i="5" s="1"/>
  <c r="I309" i="16"/>
  <c r="I315" i="15"/>
  <c r="I311" i="13"/>
  <c r="H308" i="10"/>
  <c r="I314" i="8"/>
  <c r="E307" i="7"/>
  <c r="H307" i="7" s="1"/>
  <c r="I310" i="7"/>
  <c r="E307" i="4"/>
  <c r="I307" i="4" s="1"/>
  <c r="H306" i="24"/>
  <c r="I316" i="24"/>
  <c r="H309" i="23"/>
  <c r="I304" i="15"/>
  <c r="H304" i="14"/>
  <c r="I313" i="14"/>
  <c r="E312" i="13"/>
  <c r="I312" i="13" s="1"/>
  <c r="I314" i="12"/>
  <c r="I315" i="10"/>
  <c r="H302" i="6"/>
  <c r="I308" i="6"/>
  <c r="H9" i="18"/>
  <c r="I10" i="9"/>
  <c r="I10" i="23"/>
  <c r="I9" i="7"/>
  <c r="I180" i="17"/>
  <c r="I211" i="16"/>
  <c r="H205" i="14"/>
  <c r="H206" i="12"/>
  <c r="I187" i="10"/>
  <c r="E207" i="10"/>
  <c r="H207" i="10" s="1"/>
  <c r="H168" i="8"/>
  <c r="I176" i="8"/>
  <c r="I195" i="7"/>
  <c r="H202" i="6"/>
  <c r="H175" i="23"/>
  <c r="H184" i="19"/>
  <c r="H190" i="18"/>
  <c r="I203" i="10"/>
  <c r="I191" i="7"/>
  <c r="E193" i="6"/>
  <c r="I193" i="6" s="1"/>
  <c r="I192" i="4"/>
  <c r="I170" i="24"/>
  <c r="I167" i="18"/>
  <c r="H200" i="18"/>
  <c r="E182" i="17"/>
  <c r="I182" i="17" s="1"/>
  <c r="I177" i="16"/>
  <c r="H188" i="16"/>
  <c r="H198" i="13"/>
  <c r="I175" i="12"/>
  <c r="H168" i="9"/>
  <c r="H194" i="19"/>
  <c r="H176" i="17"/>
  <c r="H208" i="13"/>
  <c r="I212" i="9"/>
  <c r="I190" i="19"/>
  <c r="H169" i="17"/>
  <c r="I177" i="9"/>
  <c r="I168" i="7"/>
  <c r="I169" i="19"/>
  <c r="H194" i="11"/>
  <c r="H210" i="10"/>
  <c r="I190" i="6"/>
  <c r="H165" i="23"/>
  <c r="E199" i="18"/>
  <c r="H199" i="18" s="1"/>
  <c r="H209" i="11"/>
  <c r="E182" i="10"/>
  <c r="I182" i="10" s="1"/>
  <c r="E189" i="9"/>
  <c r="I189" i="9" s="1"/>
  <c r="I175" i="24"/>
  <c r="E163" i="23"/>
  <c r="I163" i="23" s="1"/>
  <c r="H205" i="23"/>
  <c r="H145" i="16"/>
  <c r="H145" i="10"/>
  <c r="H145" i="4"/>
  <c r="H147" i="19"/>
  <c r="H145" i="18"/>
  <c r="I145" i="11"/>
  <c r="I152" i="10"/>
  <c r="H150" i="6"/>
  <c r="H151" i="23"/>
  <c r="I147" i="18"/>
  <c r="H150" i="18"/>
  <c r="H159" i="19"/>
  <c r="E164" i="19"/>
  <c r="H164" i="19" s="1"/>
  <c r="E186" i="18"/>
  <c r="H186" i="18" s="1"/>
  <c r="I194" i="18"/>
  <c r="E204" i="18"/>
  <c r="I204" i="18" s="1"/>
  <c r="E164" i="17"/>
  <c r="H164" i="17" s="1"/>
  <c r="H169" i="15"/>
  <c r="E189" i="15"/>
  <c r="H189" i="15" s="1"/>
  <c r="E154" i="14"/>
  <c r="H154" i="14" s="1"/>
  <c r="E204" i="12"/>
  <c r="H204" i="12" s="1"/>
  <c r="I173" i="11"/>
  <c r="E199" i="11"/>
  <c r="I199" i="11" s="1"/>
  <c r="I203" i="11"/>
  <c r="I159" i="10"/>
  <c r="E204" i="10"/>
  <c r="I204" i="10" s="1"/>
  <c r="E148" i="9"/>
  <c r="H148" i="9" s="1"/>
  <c r="G172" i="8"/>
  <c r="E154" i="7"/>
  <c r="I154" i="7" s="1"/>
  <c r="H213" i="7"/>
  <c r="E163" i="6"/>
  <c r="I163" i="6" s="1"/>
  <c r="H191" i="6"/>
  <c r="H200" i="6"/>
  <c r="E154" i="24"/>
  <c r="H154" i="24" s="1"/>
  <c r="E207" i="24"/>
  <c r="H207" i="24" s="1"/>
  <c r="H213" i="24"/>
  <c r="E189" i="23"/>
  <c r="I189" i="23" s="1"/>
  <c r="E193" i="23"/>
  <c r="I193" i="23" s="1"/>
  <c r="I152" i="19"/>
  <c r="H155" i="19"/>
  <c r="H200" i="19"/>
  <c r="H159" i="18"/>
  <c r="H169" i="18"/>
  <c r="E196" i="18"/>
  <c r="I196" i="18" s="1"/>
  <c r="H145" i="17"/>
  <c r="H192" i="17"/>
  <c r="H206" i="17"/>
  <c r="I202" i="16"/>
  <c r="I170" i="15"/>
  <c r="E207" i="15"/>
  <c r="I207" i="15" s="1"/>
  <c r="H150" i="14"/>
  <c r="H192" i="14"/>
  <c r="E196" i="14"/>
  <c r="H196" i="14" s="1"/>
  <c r="H151" i="12"/>
  <c r="I161" i="12"/>
  <c r="I170" i="12"/>
  <c r="E214" i="11"/>
  <c r="H214" i="11" s="1"/>
  <c r="H208" i="9"/>
  <c r="H178" i="8"/>
  <c r="I212" i="8"/>
  <c r="H179" i="7"/>
  <c r="I147" i="4"/>
  <c r="H156" i="4"/>
  <c r="H200" i="4"/>
  <c r="I145" i="23"/>
  <c r="I162" i="15"/>
  <c r="H175" i="11"/>
  <c r="H156" i="10"/>
  <c r="I161" i="10"/>
  <c r="H176" i="9"/>
  <c r="I146" i="8"/>
  <c r="I155" i="8"/>
  <c r="H173" i="8"/>
  <c r="I166" i="7"/>
  <c r="H197" i="4"/>
  <c r="I162" i="24"/>
  <c r="E186" i="23"/>
  <c r="I186" i="23" s="1"/>
  <c r="I194" i="23"/>
  <c r="I165" i="19"/>
  <c r="I171" i="19"/>
  <c r="H197" i="19"/>
  <c r="H155" i="18"/>
  <c r="H152" i="17"/>
  <c r="I155" i="17"/>
  <c r="H178" i="17"/>
  <c r="H150" i="16"/>
  <c r="I194" i="16"/>
  <c r="I166" i="15"/>
  <c r="H190" i="15"/>
  <c r="H195" i="15"/>
  <c r="I201" i="14"/>
  <c r="I215" i="14"/>
  <c r="H166" i="12"/>
  <c r="I209" i="12"/>
  <c r="I200" i="11"/>
  <c r="H170" i="9"/>
  <c r="H185" i="8"/>
  <c r="I198" i="8"/>
  <c r="H184" i="4"/>
  <c r="I152" i="24"/>
  <c r="D172" i="24"/>
  <c r="I190" i="16"/>
  <c r="I201" i="13"/>
  <c r="E199" i="8"/>
  <c r="I199" i="8" s="1"/>
  <c r="I208" i="8"/>
  <c r="H175" i="7"/>
  <c r="H215" i="7"/>
  <c r="H198" i="4"/>
  <c r="I215" i="24"/>
  <c r="E182" i="23"/>
  <c r="I182" i="23" s="1"/>
  <c r="E186" i="19"/>
  <c r="I186" i="19" s="1"/>
  <c r="E204" i="19"/>
  <c r="I204" i="19" s="1"/>
  <c r="E163" i="18"/>
  <c r="H163" i="18" s="1"/>
  <c r="E207" i="18"/>
  <c r="I207" i="18" s="1"/>
  <c r="I167" i="17"/>
  <c r="I208" i="16"/>
  <c r="I158" i="15"/>
  <c r="E196" i="15"/>
  <c r="I196" i="15" s="1"/>
  <c r="E182" i="12"/>
  <c r="H182" i="12" s="1"/>
  <c r="E186" i="8"/>
  <c r="H186" i="8" s="1"/>
  <c r="I206" i="7"/>
  <c r="I168" i="24"/>
  <c r="H175" i="19"/>
  <c r="H181" i="19"/>
  <c r="E207" i="19"/>
  <c r="I207" i="19" s="1"/>
  <c r="H211" i="19"/>
  <c r="H187" i="18"/>
  <c r="I150" i="17"/>
  <c r="H212" i="17"/>
  <c r="H174" i="16"/>
  <c r="H180" i="16"/>
  <c r="H150" i="15"/>
  <c r="H178" i="15"/>
  <c r="H192" i="15"/>
  <c r="H212" i="15"/>
  <c r="I160" i="14"/>
  <c r="H170" i="14"/>
  <c r="I176" i="14"/>
  <c r="I181" i="14"/>
  <c r="E154" i="13"/>
  <c r="I154" i="13" s="1"/>
  <c r="I175" i="13"/>
  <c r="I191" i="13"/>
  <c r="H149" i="12"/>
  <c r="E153" i="12"/>
  <c r="I153" i="12" s="1"/>
  <c r="H181" i="11"/>
  <c r="H162" i="9"/>
  <c r="E193" i="9"/>
  <c r="H193" i="9" s="1"/>
  <c r="H158" i="8"/>
  <c r="I183" i="8"/>
  <c r="H171" i="6"/>
  <c r="E189" i="6"/>
  <c r="I189" i="6" s="1"/>
  <c r="E164" i="4"/>
  <c r="H164" i="4" s="1"/>
  <c r="H183" i="4"/>
  <c r="H179" i="24"/>
  <c r="E164" i="23"/>
  <c r="I164" i="23" s="1"/>
  <c r="I168" i="23"/>
  <c r="H209" i="23"/>
  <c r="H213" i="23"/>
  <c r="E182" i="19"/>
  <c r="I182" i="19" s="1"/>
  <c r="H203" i="18"/>
  <c r="H195" i="17"/>
  <c r="H208" i="17"/>
  <c r="E186" i="16"/>
  <c r="H186" i="16" s="1"/>
  <c r="H192" i="16"/>
  <c r="H195" i="16"/>
  <c r="I146" i="15"/>
  <c r="I167" i="15"/>
  <c r="H208" i="15"/>
  <c r="E164" i="13"/>
  <c r="H164" i="13" s="1"/>
  <c r="D172" i="13"/>
  <c r="H167" i="12"/>
  <c r="H171" i="12"/>
  <c r="I181" i="12"/>
  <c r="I194" i="12"/>
  <c r="H213" i="12"/>
  <c r="I167" i="10"/>
  <c r="E154" i="9"/>
  <c r="I154" i="9" s="1"/>
  <c r="H158" i="9"/>
  <c r="H166" i="9"/>
  <c r="I174" i="8"/>
  <c r="H209" i="8"/>
  <c r="H213" i="8"/>
  <c r="H209" i="7"/>
  <c r="H147" i="6"/>
  <c r="H206" i="6"/>
  <c r="I190" i="4"/>
  <c r="I150" i="24"/>
  <c r="H161" i="19"/>
  <c r="D172" i="19"/>
  <c r="H188" i="18"/>
  <c r="H192" i="18"/>
  <c r="H147" i="17"/>
  <c r="I159" i="17"/>
  <c r="H185" i="15"/>
  <c r="I156" i="14"/>
  <c r="I194" i="14"/>
  <c r="I203" i="14"/>
  <c r="E207" i="14"/>
  <c r="I207" i="14" s="1"/>
  <c r="H212" i="14"/>
  <c r="I177" i="12"/>
  <c r="H191" i="12"/>
  <c r="H177" i="11"/>
  <c r="H211" i="11"/>
  <c r="H208" i="10"/>
  <c r="I181" i="9"/>
  <c r="I201" i="9"/>
  <c r="H210" i="9"/>
  <c r="I201" i="8"/>
  <c r="I170" i="7"/>
  <c r="H152" i="6"/>
  <c r="I171" i="4"/>
  <c r="H187" i="4"/>
  <c r="I195" i="4"/>
  <c r="E148" i="24"/>
  <c r="H148" i="24" s="1"/>
  <c r="I161" i="24"/>
  <c r="H150" i="23"/>
  <c r="E154" i="23"/>
  <c r="H154" i="23" s="1"/>
  <c r="E196" i="23"/>
  <c r="H196" i="23" s="1"/>
  <c r="E199" i="19"/>
  <c r="I199" i="19" s="1"/>
  <c r="H213" i="19"/>
  <c r="E164" i="18"/>
  <c r="I164" i="18" s="1"/>
  <c r="I213" i="18"/>
  <c r="I169" i="16"/>
  <c r="E182" i="16"/>
  <c r="I182" i="16" s="1"/>
  <c r="E196" i="16"/>
  <c r="I196" i="16" s="1"/>
  <c r="H174" i="15"/>
  <c r="H205" i="15"/>
  <c r="H166" i="14"/>
  <c r="I173" i="14"/>
  <c r="H178" i="14"/>
  <c r="E204" i="14"/>
  <c r="I204" i="14" s="1"/>
  <c r="I146" i="13"/>
  <c r="I151" i="13"/>
  <c r="H170" i="13"/>
  <c r="E193" i="13"/>
  <c r="H193" i="13" s="1"/>
  <c r="H168" i="12"/>
  <c r="I173" i="12"/>
  <c r="E196" i="12"/>
  <c r="I196" i="12" s="1"/>
  <c r="E193" i="11"/>
  <c r="H193" i="11" s="1"/>
  <c r="E154" i="10"/>
  <c r="I154" i="10" s="1"/>
  <c r="I146" i="9"/>
  <c r="E182" i="9"/>
  <c r="I182" i="9" s="1"/>
  <c r="E186" i="9"/>
  <c r="I186" i="9" s="1"/>
  <c r="I194" i="9"/>
  <c r="E199" i="6"/>
  <c r="H199" i="6" s="1"/>
  <c r="I212" i="6"/>
  <c r="I202" i="4"/>
  <c r="E207" i="23"/>
  <c r="I207" i="23" s="1"/>
  <c r="D172" i="15"/>
  <c r="H179" i="19"/>
  <c r="H187" i="19"/>
  <c r="H209" i="19"/>
  <c r="E153" i="18"/>
  <c r="H153" i="18" s="1"/>
  <c r="H161" i="18"/>
  <c r="I181" i="18"/>
  <c r="H201" i="18"/>
  <c r="H147" i="16"/>
  <c r="H187" i="16"/>
  <c r="H165" i="15"/>
  <c r="E182" i="15"/>
  <c r="H182" i="15" s="1"/>
  <c r="I198" i="15"/>
  <c r="I210" i="15"/>
  <c r="I146" i="14"/>
  <c r="I158" i="14"/>
  <c r="I174" i="14"/>
  <c r="I179" i="14"/>
  <c r="I183" i="14"/>
  <c r="I188" i="14"/>
  <c r="I208" i="14"/>
  <c r="I203" i="13"/>
  <c r="H213" i="13"/>
  <c r="H169" i="12"/>
  <c r="H179" i="12"/>
  <c r="H162" i="10"/>
  <c r="H202" i="10"/>
  <c r="H206" i="10"/>
  <c r="H156" i="9"/>
  <c r="H178" i="9"/>
  <c r="H191" i="9"/>
  <c r="I203" i="9"/>
  <c r="H211" i="8"/>
  <c r="H198" i="7"/>
  <c r="I212" i="7"/>
  <c r="H169" i="6"/>
  <c r="I195" i="6"/>
  <c r="E204" i="6"/>
  <c r="H204" i="6" s="1"/>
  <c r="E163" i="4"/>
  <c r="H163" i="4" s="1"/>
  <c r="I167" i="4"/>
  <c r="H185" i="4"/>
  <c r="H171" i="24"/>
  <c r="E148" i="23"/>
  <c r="I148" i="23" s="1"/>
  <c r="C172" i="23"/>
  <c r="E182" i="18"/>
  <c r="H182" i="18" s="1"/>
  <c r="E163" i="17"/>
  <c r="I163" i="17" s="1"/>
  <c r="H171" i="17"/>
  <c r="H165" i="16"/>
  <c r="H151" i="14"/>
  <c r="E189" i="14"/>
  <c r="I189" i="14" s="1"/>
  <c r="H166" i="13"/>
  <c r="E186" i="13"/>
  <c r="I186" i="13" s="1"/>
  <c r="H152" i="12"/>
  <c r="I147" i="11"/>
  <c r="E153" i="11"/>
  <c r="H153" i="11" s="1"/>
  <c r="I165" i="10"/>
  <c r="I171" i="10"/>
  <c r="I184" i="10"/>
  <c r="I161" i="8"/>
  <c r="E199" i="7"/>
  <c r="I199" i="7" s="1"/>
  <c r="E164" i="6"/>
  <c r="H164" i="6" s="1"/>
  <c r="H188" i="6"/>
  <c r="I157" i="4"/>
  <c r="E204" i="4"/>
  <c r="H204" i="4" s="1"/>
  <c r="E196" i="24"/>
  <c r="I196" i="24" s="1"/>
  <c r="H179" i="23"/>
  <c r="E199" i="23"/>
  <c r="I199" i="23" s="1"/>
  <c r="I143" i="23"/>
  <c r="H138" i="23"/>
  <c r="H136" i="23"/>
  <c r="I134" i="23"/>
  <c r="H133" i="23"/>
  <c r="I128" i="23"/>
  <c r="H126" i="23"/>
  <c r="C112" i="23"/>
  <c r="E124" i="23"/>
  <c r="I124" i="23" s="1"/>
  <c r="H125" i="23"/>
  <c r="H116" i="23"/>
  <c r="H113" i="23"/>
  <c r="H329" i="22"/>
  <c r="E153" i="22"/>
  <c r="H153" i="22" s="1"/>
  <c r="H169" i="22"/>
  <c r="E182" i="22"/>
  <c r="I182" i="22" s="1"/>
  <c r="H152" i="22"/>
  <c r="E148" i="22"/>
  <c r="I148" i="22" s="1"/>
  <c r="H167" i="22"/>
  <c r="H185" i="22"/>
  <c r="H146" i="22"/>
  <c r="H150" i="22"/>
  <c r="E199" i="22"/>
  <c r="I199" i="22" s="1"/>
  <c r="H210" i="22"/>
  <c r="H183" i="22"/>
  <c r="E196" i="22"/>
  <c r="H196" i="22" s="1"/>
  <c r="H165" i="22"/>
  <c r="I156" i="22"/>
  <c r="E163" i="22"/>
  <c r="H163" i="22" s="1"/>
  <c r="H171" i="22"/>
  <c r="H188" i="22"/>
  <c r="E193" i="22"/>
  <c r="H193" i="22" s="1"/>
  <c r="H144" i="22"/>
  <c r="H140" i="22"/>
  <c r="E127" i="22"/>
  <c r="I127" i="22" s="1"/>
  <c r="I126" i="22"/>
  <c r="H125" i="22"/>
  <c r="H123" i="22"/>
  <c r="H121" i="22"/>
  <c r="H119" i="22"/>
  <c r="H144" i="21"/>
  <c r="H140" i="21"/>
  <c r="H138" i="21"/>
  <c r="H137" i="21"/>
  <c r="H121" i="21"/>
  <c r="H119" i="21"/>
  <c r="H113" i="21"/>
  <c r="H213" i="3"/>
  <c r="H144" i="3"/>
  <c r="H143" i="3"/>
  <c r="H140" i="3"/>
  <c r="H137" i="3"/>
  <c r="H136" i="3"/>
  <c r="I126" i="3"/>
  <c r="I125" i="3"/>
  <c r="H123" i="3"/>
  <c r="H121" i="3"/>
  <c r="C112" i="3"/>
  <c r="C111" i="3" s="1"/>
  <c r="H116" i="3"/>
  <c r="H113" i="3"/>
  <c r="C262" i="18"/>
  <c r="E221" i="19"/>
  <c r="H221" i="19" s="1"/>
  <c r="E245" i="19"/>
  <c r="I245" i="19" s="1"/>
  <c r="E248" i="19"/>
  <c r="I278" i="19"/>
  <c r="H282" i="19"/>
  <c r="D220" i="18"/>
  <c r="D219" i="18" s="1"/>
  <c r="H259" i="18"/>
  <c r="I290" i="18"/>
  <c r="E221" i="17"/>
  <c r="H221" i="17" s="1"/>
  <c r="E245" i="17"/>
  <c r="I245" i="17" s="1"/>
  <c r="D262" i="17"/>
  <c r="H267" i="17"/>
  <c r="I276" i="17"/>
  <c r="I299" i="17"/>
  <c r="C220" i="16"/>
  <c r="I232" i="16"/>
  <c r="I236" i="16"/>
  <c r="E245" i="16"/>
  <c r="H245" i="16" s="1"/>
  <c r="I266" i="16"/>
  <c r="I282" i="16"/>
  <c r="I285" i="16"/>
  <c r="C220" i="15"/>
  <c r="C219" i="15" s="1"/>
  <c r="I251" i="15"/>
  <c r="I274" i="15"/>
  <c r="H274" i="15"/>
  <c r="I238" i="14"/>
  <c r="H238" i="14"/>
  <c r="H252" i="14"/>
  <c r="I252" i="14"/>
  <c r="I281" i="14"/>
  <c r="E245" i="13"/>
  <c r="I245" i="13" s="1"/>
  <c r="H292" i="13"/>
  <c r="I292" i="13"/>
  <c r="H299" i="12"/>
  <c r="I299" i="12"/>
  <c r="E263" i="11"/>
  <c r="I278" i="11"/>
  <c r="H278" i="11"/>
  <c r="I238" i="10"/>
  <c r="H238" i="10"/>
  <c r="I239" i="9"/>
  <c r="I277" i="8"/>
  <c r="H277" i="8"/>
  <c r="E279" i="19"/>
  <c r="I279" i="19" s="1"/>
  <c r="E240" i="18"/>
  <c r="H240" i="18" s="1"/>
  <c r="I275" i="13"/>
  <c r="H275" i="13"/>
  <c r="I252" i="12"/>
  <c r="H252" i="12"/>
  <c r="H286" i="10"/>
  <c r="I286" i="10"/>
  <c r="I253" i="9"/>
  <c r="H253" i="9"/>
  <c r="I270" i="4"/>
  <c r="H270" i="4"/>
  <c r="H239" i="19"/>
  <c r="E254" i="19"/>
  <c r="I254" i="19" s="1"/>
  <c r="H284" i="19"/>
  <c r="H299" i="19"/>
  <c r="H261" i="18"/>
  <c r="H278" i="18"/>
  <c r="I292" i="18"/>
  <c r="H252" i="17"/>
  <c r="E265" i="16"/>
  <c r="I265" i="16" s="1"/>
  <c r="H274" i="16"/>
  <c r="I280" i="16"/>
  <c r="H293" i="16"/>
  <c r="I296" i="16"/>
  <c r="H253" i="15"/>
  <c r="H226" i="14"/>
  <c r="I226" i="14"/>
  <c r="I275" i="14"/>
  <c r="H275" i="14"/>
  <c r="H267" i="13"/>
  <c r="I267" i="13"/>
  <c r="I296" i="12"/>
  <c r="E227" i="11"/>
  <c r="I227" i="11" s="1"/>
  <c r="C220" i="11"/>
  <c r="E220" i="11" s="1"/>
  <c r="I259" i="11"/>
  <c r="I273" i="11"/>
  <c r="H273" i="11"/>
  <c r="I285" i="11"/>
  <c r="H285" i="11"/>
  <c r="I294" i="11"/>
  <c r="I234" i="10"/>
  <c r="I258" i="9"/>
  <c r="D220" i="8"/>
  <c r="D219" i="8" s="1"/>
  <c r="H288" i="14"/>
  <c r="I288" i="14"/>
  <c r="H290" i="19"/>
  <c r="I231" i="18"/>
  <c r="I252" i="18"/>
  <c r="I239" i="17"/>
  <c r="I274" i="17"/>
  <c r="H292" i="17"/>
  <c r="I234" i="16"/>
  <c r="I238" i="16"/>
  <c r="H246" i="16"/>
  <c r="I252" i="16"/>
  <c r="I290" i="16"/>
  <c r="I234" i="14"/>
  <c r="I276" i="14"/>
  <c r="H276" i="14"/>
  <c r="H284" i="14"/>
  <c r="I284" i="14"/>
  <c r="I222" i="13"/>
  <c r="H222" i="13"/>
  <c r="G220" i="13"/>
  <c r="G219" i="13" s="1"/>
  <c r="H288" i="13"/>
  <c r="I288" i="13"/>
  <c r="I225" i="12"/>
  <c r="I292" i="12"/>
  <c r="I237" i="11"/>
  <c r="I274" i="11"/>
  <c r="H274" i="11"/>
  <c r="I276" i="10"/>
  <c r="H276" i="10"/>
  <c r="I237" i="9"/>
  <c r="H237" i="9"/>
  <c r="I287" i="9"/>
  <c r="H287" i="9"/>
  <c r="I295" i="9"/>
  <c r="H295" i="9"/>
  <c r="G229" i="8"/>
  <c r="E269" i="8"/>
  <c r="I269" i="8" s="1"/>
  <c r="H223" i="19"/>
  <c r="H235" i="19"/>
  <c r="I276" i="19"/>
  <c r="H280" i="19"/>
  <c r="H296" i="19"/>
  <c r="I278" i="15"/>
  <c r="H278" i="15"/>
  <c r="H302" i="15"/>
  <c r="I302" i="15"/>
  <c r="I285" i="14"/>
  <c r="H285" i="14"/>
  <c r="I259" i="12"/>
  <c r="H259" i="12"/>
  <c r="I223" i="11"/>
  <c r="H223" i="11"/>
  <c r="I231" i="8"/>
  <c r="H231" i="8"/>
  <c r="I239" i="8"/>
  <c r="H239" i="8"/>
  <c r="H293" i="6"/>
  <c r="I293" i="6"/>
  <c r="I266" i="15"/>
  <c r="H266" i="15"/>
  <c r="E227" i="13"/>
  <c r="H227" i="13" s="1"/>
  <c r="C220" i="13"/>
  <c r="C219" i="13" s="1"/>
  <c r="H225" i="8"/>
  <c r="I225" i="8"/>
  <c r="C220" i="19"/>
  <c r="C219" i="19" s="1"/>
  <c r="H244" i="19"/>
  <c r="H247" i="19"/>
  <c r="H255" i="19"/>
  <c r="H259" i="19"/>
  <c r="H286" i="19"/>
  <c r="E297" i="19"/>
  <c r="H297" i="19" s="1"/>
  <c r="H242" i="18"/>
  <c r="H246" i="18"/>
  <c r="H276" i="18"/>
  <c r="I294" i="18"/>
  <c r="H223" i="17"/>
  <c r="H235" i="17"/>
  <c r="H244" i="17"/>
  <c r="H246" i="17"/>
  <c r="I275" i="17"/>
  <c r="I231" i="16"/>
  <c r="I235" i="16"/>
  <c r="I239" i="16"/>
  <c r="H247" i="16"/>
  <c r="I253" i="16"/>
  <c r="H291" i="16"/>
  <c r="I294" i="16"/>
  <c r="H222" i="15"/>
  <c r="H226" i="15"/>
  <c r="H258" i="15"/>
  <c r="I268" i="14"/>
  <c r="H252" i="13"/>
  <c r="I252" i="13"/>
  <c r="I281" i="11"/>
  <c r="H281" i="11"/>
  <c r="H290" i="10"/>
  <c r="I290" i="10"/>
  <c r="I222" i="8"/>
  <c r="H222" i="8"/>
  <c r="I247" i="6"/>
  <c r="H247" i="6"/>
  <c r="I287" i="10"/>
  <c r="H287" i="10"/>
  <c r="I276" i="21"/>
  <c r="H276" i="21"/>
  <c r="H231" i="19"/>
  <c r="H270" i="18"/>
  <c r="H299" i="18"/>
  <c r="E230" i="17"/>
  <c r="I230" i="17" s="1"/>
  <c r="I288" i="16"/>
  <c r="H237" i="14"/>
  <c r="I237" i="14"/>
  <c r="I302" i="14"/>
  <c r="H302" i="14"/>
  <c r="I255" i="12"/>
  <c r="H255" i="12"/>
  <c r="I284" i="12"/>
  <c r="I233" i="11"/>
  <c r="I282" i="11"/>
  <c r="H282" i="11"/>
  <c r="H237" i="10"/>
  <c r="I237" i="10"/>
  <c r="I278" i="10"/>
  <c r="I251" i="8"/>
  <c r="I295" i="8"/>
  <c r="H295" i="8"/>
  <c r="I231" i="7"/>
  <c r="H231" i="7"/>
  <c r="H289" i="7"/>
  <c r="I289" i="7"/>
  <c r="H224" i="4"/>
  <c r="I224" i="4"/>
  <c r="H224" i="24"/>
  <c r="I224" i="24"/>
  <c r="H257" i="24"/>
  <c r="I257" i="24"/>
  <c r="I231" i="23"/>
  <c r="H231" i="23"/>
  <c r="I264" i="22"/>
  <c r="H264" i="22"/>
  <c r="I273" i="22"/>
  <c r="H273" i="22"/>
  <c r="E269" i="15"/>
  <c r="I269" i="15" s="1"/>
  <c r="E229" i="14"/>
  <c r="H229" i="14" s="1"/>
  <c r="E245" i="14"/>
  <c r="I245" i="14" s="1"/>
  <c r="E265" i="14"/>
  <c r="I265" i="14" s="1"/>
  <c r="E269" i="10"/>
  <c r="I269" i="10" s="1"/>
  <c r="E221" i="9"/>
  <c r="H221" i="9" s="1"/>
  <c r="I282" i="8"/>
  <c r="H282" i="8"/>
  <c r="E227" i="7"/>
  <c r="I227" i="7" s="1"/>
  <c r="H283" i="7"/>
  <c r="I283" i="7"/>
  <c r="H230" i="6"/>
  <c r="E279" i="6"/>
  <c r="E221" i="4"/>
  <c r="I221" i="4" s="1"/>
  <c r="C220" i="4"/>
  <c r="C219" i="4" s="1"/>
  <c r="E230" i="4"/>
  <c r="I230" i="4" s="1"/>
  <c r="C229" i="4"/>
  <c r="E229" i="4" s="1"/>
  <c r="H229" i="4" s="1"/>
  <c r="H241" i="4"/>
  <c r="I273" i="4"/>
  <c r="H242" i="23"/>
  <c r="I242" i="23"/>
  <c r="H252" i="23"/>
  <c r="I270" i="23"/>
  <c r="H284" i="23"/>
  <c r="I235" i="22"/>
  <c r="H235" i="22"/>
  <c r="I290" i="22"/>
  <c r="H290" i="22"/>
  <c r="H238" i="21"/>
  <c r="I238" i="21"/>
  <c r="E269" i="14"/>
  <c r="H269" i="14" s="1"/>
  <c r="E265" i="11"/>
  <c r="I265" i="11" s="1"/>
  <c r="E279" i="9"/>
  <c r="H279" i="9" s="1"/>
  <c r="H246" i="7"/>
  <c r="I246" i="7"/>
  <c r="I256" i="4"/>
  <c r="H256" i="4"/>
  <c r="C262" i="24"/>
  <c r="I222" i="22"/>
  <c r="H222" i="22"/>
  <c r="H259" i="22"/>
  <c r="I259" i="22"/>
  <c r="E272" i="21"/>
  <c r="H272" i="21" s="1"/>
  <c r="C271" i="21"/>
  <c r="E271" i="21" s="1"/>
  <c r="H271" i="21" s="1"/>
  <c r="I237" i="3"/>
  <c r="H237" i="3"/>
  <c r="H232" i="14"/>
  <c r="I235" i="14"/>
  <c r="I241" i="14"/>
  <c r="I256" i="14"/>
  <c r="H292" i="11"/>
  <c r="H295" i="11"/>
  <c r="H232" i="10"/>
  <c r="I235" i="10"/>
  <c r="D262" i="9"/>
  <c r="D262" i="8"/>
  <c r="I256" i="7"/>
  <c r="H256" i="7"/>
  <c r="H268" i="7"/>
  <c r="I268" i="7"/>
  <c r="I239" i="23"/>
  <c r="H239" i="23"/>
  <c r="E250" i="23"/>
  <c r="I250" i="23" s="1"/>
  <c r="C248" i="23"/>
  <c r="E248" i="23" s="1"/>
  <c r="I293" i="22"/>
  <c r="H293" i="22"/>
  <c r="H246" i="14"/>
  <c r="H253" i="14"/>
  <c r="H289" i="14"/>
  <c r="I292" i="14"/>
  <c r="I298" i="14"/>
  <c r="E227" i="12"/>
  <c r="I227" i="12" s="1"/>
  <c r="H264" i="12"/>
  <c r="H267" i="12"/>
  <c r="I270" i="12"/>
  <c r="H231" i="11"/>
  <c r="H235" i="11"/>
  <c r="H239" i="11"/>
  <c r="H261" i="11"/>
  <c r="H286" i="11"/>
  <c r="H289" i="11"/>
  <c r="H251" i="10"/>
  <c r="E230" i="9"/>
  <c r="H230" i="9" s="1"/>
  <c r="H235" i="9"/>
  <c r="H251" i="9"/>
  <c r="H256" i="9"/>
  <c r="H260" i="9"/>
  <c r="H268" i="9"/>
  <c r="H275" i="9"/>
  <c r="H285" i="9"/>
  <c r="H293" i="9"/>
  <c r="H298" i="9"/>
  <c r="H226" i="8"/>
  <c r="H237" i="8"/>
  <c r="I242" i="8"/>
  <c r="I257" i="8"/>
  <c r="H268" i="8"/>
  <c r="H288" i="8"/>
  <c r="I298" i="8"/>
  <c r="H298" i="8"/>
  <c r="I280" i="7"/>
  <c r="H280" i="7"/>
  <c r="I296" i="7"/>
  <c r="H296" i="7"/>
  <c r="H232" i="6"/>
  <c r="I232" i="6"/>
  <c r="H261" i="4"/>
  <c r="H231" i="24"/>
  <c r="H242" i="24"/>
  <c r="I242" i="24"/>
  <c r="I275" i="24"/>
  <c r="H275" i="24"/>
  <c r="E265" i="23"/>
  <c r="I265" i="23" s="1"/>
  <c r="C263" i="23"/>
  <c r="E263" i="23" s="1"/>
  <c r="I299" i="23"/>
  <c r="I267" i="22"/>
  <c r="H267" i="22"/>
  <c r="I277" i="22"/>
  <c r="H277" i="22"/>
  <c r="H283" i="15"/>
  <c r="H287" i="15"/>
  <c r="H291" i="15"/>
  <c r="H295" i="15"/>
  <c r="I298" i="15"/>
  <c r="H236" i="14"/>
  <c r="I239" i="14"/>
  <c r="H264" i="14"/>
  <c r="H283" i="14"/>
  <c r="I286" i="14"/>
  <c r="H246" i="13"/>
  <c r="I290" i="13"/>
  <c r="H231" i="12"/>
  <c r="H235" i="12"/>
  <c r="H239" i="12"/>
  <c r="E250" i="12"/>
  <c r="H250" i="12" s="1"/>
  <c r="E279" i="12"/>
  <c r="I279" i="12" s="1"/>
  <c r="H302" i="12"/>
  <c r="D219" i="11"/>
  <c r="H276" i="11"/>
  <c r="H283" i="11"/>
  <c r="I239" i="10"/>
  <c r="H277" i="10"/>
  <c r="H285" i="10"/>
  <c r="I288" i="10"/>
  <c r="H302" i="10"/>
  <c r="E227" i="9"/>
  <c r="I227" i="9" s="1"/>
  <c r="E272" i="9"/>
  <c r="I272" i="9" s="1"/>
  <c r="I223" i="8"/>
  <c r="I270" i="8"/>
  <c r="H275" i="8"/>
  <c r="I239" i="7"/>
  <c r="H239" i="7"/>
  <c r="H277" i="7"/>
  <c r="H286" i="7"/>
  <c r="I253" i="6"/>
  <c r="H244" i="4"/>
  <c r="I235" i="23"/>
  <c r="H235" i="23"/>
  <c r="H225" i="22"/>
  <c r="I225" i="22"/>
  <c r="I238" i="22"/>
  <c r="H238" i="22"/>
  <c r="H285" i="21"/>
  <c r="I285" i="21"/>
  <c r="I233" i="3"/>
  <c r="H233" i="3"/>
  <c r="I233" i="14"/>
  <c r="E254" i="14"/>
  <c r="H254" i="14" s="1"/>
  <c r="I258" i="14"/>
  <c r="I267" i="14"/>
  <c r="H274" i="14"/>
  <c r="I296" i="14"/>
  <c r="H226" i="13"/>
  <c r="H260" i="13"/>
  <c r="G262" i="13"/>
  <c r="I280" i="13"/>
  <c r="I296" i="13"/>
  <c r="E265" i="12"/>
  <c r="H265" i="12" s="1"/>
  <c r="E240" i="11"/>
  <c r="H240" i="11" s="1"/>
  <c r="E245" i="10"/>
  <c r="I245" i="10" s="1"/>
  <c r="E227" i="8"/>
  <c r="I227" i="8" s="1"/>
  <c r="I235" i="7"/>
  <c r="H235" i="7"/>
  <c r="H253" i="7"/>
  <c r="I253" i="7"/>
  <c r="E250" i="6"/>
  <c r="H250" i="6" s="1"/>
  <c r="C248" i="6"/>
  <c r="E248" i="6" s="1"/>
  <c r="H248" i="6" s="1"/>
  <c r="I274" i="6"/>
  <c r="H274" i="6"/>
  <c r="H283" i="6"/>
  <c r="I283" i="6"/>
  <c r="H261" i="24"/>
  <c r="I261" i="24"/>
  <c r="E271" i="24"/>
  <c r="H261" i="23"/>
  <c r="I261" i="23"/>
  <c r="I274" i="23"/>
  <c r="H274" i="23"/>
  <c r="I256" i="22"/>
  <c r="H256" i="22"/>
  <c r="H299" i="22"/>
  <c r="I299" i="22"/>
  <c r="C263" i="21"/>
  <c r="E265" i="21"/>
  <c r="I265" i="21" s="1"/>
  <c r="E250" i="24"/>
  <c r="I250" i="24" s="1"/>
  <c r="G220" i="23"/>
  <c r="G219" i="23" s="1"/>
  <c r="H292" i="8"/>
  <c r="E272" i="7"/>
  <c r="H290" i="7"/>
  <c r="I293" i="7"/>
  <c r="I238" i="6"/>
  <c r="I268" i="6"/>
  <c r="I289" i="6"/>
  <c r="E254" i="4"/>
  <c r="I254" i="4" s="1"/>
  <c r="E263" i="4"/>
  <c r="I263" i="4" s="1"/>
  <c r="I274" i="4"/>
  <c r="I278" i="4"/>
  <c r="E240" i="24"/>
  <c r="I240" i="24" s="1"/>
  <c r="H278" i="24"/>
  <c r="E297" i="24"/>
  <c r="I297" i="24" s="1"/>
  <c r="I223" i="23"/>
  <c r="H232" i="22"/>
  <c r="H241" i="22"/>
  <c r="I244" i="22"/>
  <c r="H251" i="22"/>
  <c r="H287" i="22"/>
  <c r="I251" i="21"/>
  <c r="D262" i="21"/>
  <c r="I291" i="21"/>
  <c r="E245" i="3"/>
  <c r="H245" i="3" s="1"/>
  <c r="H282" i="3"/>
  <c r="H286" i="3"/>
  <c r="H290" i="3"/>
  <c r="H294" i="3"/>
  <c r="H284" i="7"/>
  <c r="I287" i="7"/>
  <c r="E297" i="7"/>
  <c r="H297" i="7" s="1"/>
  <c r="D220" i="6"/>
  <c r="D219" i="6" s="1"/>
  <c r="C262" i="6"/>
  <c r="H225" i="4"/>
  <c r="H242" i="4"/>
  <c r="I249" i="4"/>
  <c r="H298" i="4"/>
  <c r="I302" i="4"/>
  <c r="I225" i="24"/>
  <c r="H273" i="24"/>
  <c r="H278" i="23"/>
  <c r="I234" i="21"/>
  <c r="H280" i="8"/>
  <c r="H293" i="8"/>
  <c r="H296" i="8"/>
  <c r="I299" i="8"/>
  <c r="E221" i="7"/>
  <c r="I221" i="7" s="1"/>
  <c r="I251" i="7"/>
  <c r="H258" i="7"/>
  <c r="I266" i="7"/>
  <c r="I281" i="7"/>
  <c r="H294" i="7"/>
  <c r="I234" i="6"/>
  <c r="E240" i="6"/>
  <c r="I240" i="6" s="1"/>
  <c r="I285" i="6"/>
  <c r="H228" i="4"/>
  <c r="E240" i="4"/>
  <c r="H240" i="4" s="1"/>
  <c r="H257" i="4"/>
  <c r="E269" i="4"/>
  <c r="H269" i="4" s="1"/>
  <c r="I275" i="4"/>
  <c r="H233" i="24"/>
  <c r="H237" i="24"/>
  <c r="H302" i="24"/>
  <c r="I244" i="23"/>
  <c r="G248" i="23"/>
  <c r="I223" i="22"/>
  <c r="H268" i="22"/>
  <c r="H288" i="22"/>
  <c r="H291" i="22"/>
  <c r="H302" i="22"/>
  <c r="H242" i="3"/>
  <c r="H252" i="3"/>
  <c r="H255" i="3"/>
  <c r="H259" i="3"/>
  <c r="E272" i="3"/>
  <c r="I272" i="3" s="1"/>
  <c r="H298" i="3"/>
  <c r="H290" i="8"/>
  <c r="D220" i="7"/>
  <c r="D219" i="7" s="1"/>
  <c r="I291" i="7"/>
  <c r="I291" i="6"/>
  <c r="E297" i="6"/>
  <c r="I297" i="6" s="1"/>
  <c r="I222" i="24"/>
  <c r="I242" i="22"/>
  <c r="H282" i="22"/>
  <c r="H285" i="22"/>
  <c r="I266" i="21"/>
  <c r="I293" i="21"/>
  <c r="H249" i="3"/>
  <c r="H302" i="3"/>
  <c r="H228" i="6"/>
  <c r="G263" i="6"/>
  <c r="G262" i="6" s="1"/>
  <c r="I281" i="6"/>
  <c r="E265" i="4"/>
  <c r="I265" i="4" s="1"/>
  <c r="I276" i="4"/>
  <c r="E227" i="24"/>
  <c r="I227" i="24" s="1"/>
  <c r="I298" i="24"/>
  <c r="G262" i="23"/>
  <c r="H276" i="23"/>
  <c r="H224" i="22"/>
  <c r="H258" i="22"/>
  <c r="I261" i="22"/>
  <c r="H292" i="22"/>
  <c r="H295" i="22"/>
  <c r="H298" i="22"/>
  <c r="I236" i="21"/>
  <c r="H246" i="21"/>
  <c r="I283" i="21"/>
  <c r="D219" i="3"/>
  <c r="H246" i="3"/>
  <c r="H267" i="3"/>
  <c r="H270" i="3"/>
  <c r="H280" i="3"/>
  <c r="H284" i="3"/>
  <c r="H288" i="3"/>
  <c r="H292" i="3"/>
  <c r="H296" i="3"/>
  <c r="H299" i="3"/>
  <c r="H253" i="22"/>
  <c r="I255" i="22"/>
  <c r="H266" i="22"/>
  <c r="H289" i="22"/>
  <c r="E254" i="21"/>
  <c r="H254" i="21" s="1"/>
  <c r="E240" i="3"/>
  <c r="I240" i="3" s="1"/>
  <c r="E250" i="3"/>
  <c r="I250" i="3" s="1"/>
  <c r="G172" i="9"/>
  <c r="C172" i="19"/>
  <c r="H202" i="19"/>
  <c r="I205" i="19"/>
  <c r="H152" i="18"/>
  <c r="H165" i="18"/>
  <c r="C172" i="18"/>
  <c r="I177" i="18"/>
  <c r="D172" i="18"/>
  <c r="H197" i="18"/>
  <c r="I209" i="18"/>
  <c r="H151" i="17"/>
  <c r="E154" i="17"/>
  <c r="I154" i="17" s="1"/>
  <c r="H165" i="17"/>
  <c r="H168" i="17"/>
  <c r="H190" i="17"/>
  <c r="E154" i="16"/>
  <c r="I154" i="16" s="1"/>
  <c r="H167" i="16"/>
  <c r="H212" i="16"/>
  <c r="H168" i="15"/>
  <c r="H171" i="15"/>
  <c r="H176" i="15"/>
  <c r="H180" i="15"/>
  <c r="H183" i="15"/>
  <c r="H152" i="14"/>
  <c r="I175" i="14"/>
  <c r="I185" i="14"/>
  <c r="D172" i="14"/>
  <c r="I198" i="14"/>
  <c r="H206" i="14"/>
  <c r="I209" i="14"/>
  <c r="H149" i="13"/>
  <c r="E153" i="13"/>
  <c r="H153" i="13" s="1"/>
  <c r="H158" i="13"/>
  <c r="I161" i="13"/>
  <c r="H179" i="13"/>
  <c r="H185" i="13"/>
  <c r="I188" i="13"/>
  <c r="H195" i="13"/>
  <c r="I197" i="13"/>
  <c r="H211" i="13"/>
  <c r="I161" i="11"/>
  <c r="I201" i="11"/>
  <c r="H201" i="11"/>
  <c r="H150" i="10"/>
  <c r="I150" i="10"/>
  <c r="H173" i="7"/>
  <c r="I161" i="4"/>
  <c r="H161" i="4"/>
  <c r="I159" i="23"/>
  <c r="H159" i="23"/>
  <c r="I157" i="21"/>
  <c r="H157" i="21"/>
  <c r="I200" i="10"/>
  <c r="H200" i="10"/>
  <c r="H188" i="9"/>
  <c r="I188" i="9"/>
  <c r="I167" i="19"/>
  <c r="H177" i="19"/>
  <c r="I192" i="19"/>
  <c r="H187" i="17"/>
  <c r="H200" i="17"/>
  <c r="H178" i="16"/>
  <c r="I181" i="16"/>
  <c r="H200" i="16"/>
  <c r="E204" i="16"/>
  <c r="I204" i="16" s="1"/>
  <c r="I209" i="16"/>
  <c r="H156" i="15"/>
  <c r="H160" i="15"/>
  <c r="H167" i="14"/>
  <c r="H171" i="14"/>
  <c r="E199" i="14"/>
  <c r="I199" i="14" s="1"/>
  <c r="I155" i="13"/>
  <c r="H168" i="13"/>
  <c r="H173" i="13"/>
  <c r="H176" i="13"/>
  <c r="E189" i="13"/>
  <c r="H189" i="13" s="1"/>
  <c r="I159" i="12"/>
  <c r="E164" i="12"/>
  <c r="H164" i="12" s="1"/>
  <c r="I197" i="12"/>
  <c r="E207" i="12"/>
  <c r="H207" i="12" s="1"/>
  <c r="H183" i="10"/>
  <c r="E148" i="8"/>
  <c r="I148" i="8" s="1"/>
  <c r="H195" i="8"/>
  <c r="E189" i="7"/>
  <c r="I189" i="7" s="1"/>
  <c r="I168" i="6"/>
  <c r="H168" i="6"/>
  <c r="H156" i="24"/>
  <c r="I156" i="24"/>
  <c r="I166" i="24"/>
  <c r="H166" i="24"/>
  <c r="I211" i="24"/>
  <c r="H211" i="24"/>
  <c r="G172" i="18"/>
  <c r="H171" i="16"/>
  <c r="I175" i="16"/>
  <c r="H149" i="14"/>
  <c r="H210" i="14"/>
  <c r="I197" i="10"/>
  <c r="H197" i="10"/>
  <c r="I151" i="9"/>
  <c r="H151" i="9"/>
  <c r="I185" i="9"/>
  <c r="H185" i="9"/>
  <c r="I162" i="8"/>
  <c r="H162" i="8"/>
  <c r="I158" i="7"/>
  <c r="H158" i="7"/>
  <c r="G172" i="7"/>
  <c r="I187" i="6"/>
  <c r="H187" i="6"/>
  <c r="I162" i="3"/>
  <c r="H162" i="3"/>
  <c r="E193" i="3"/>
  <c r="H193" i="3" s="1"/>
  <c r="D172" i="3"/>
  <c r="H197" i="8"/>
  <c r="I197" i="8"/>
  <c r="I150" i="19"/>
  <c r="E154" i="19"/>
  <c r="I154" i="19" s="1"/>
  <c r="H173" i="19"/>
  <c r="I179" i="18"/>
  <c r="I211" i="18"/>
  <c r="H149" i="17"/>
  <c r="H166" i="17"/>
  <c r="H174" i="17"/>
  <c r="I184" i="17"/>
  <c r="H191" i="17"/>
  <c r="I197" i="17"/>
  <c r="H205" i="17"/>
  <c r="H152" i="16"/>
  <c r="D172" i="16"/>
  <c r="H168" i="14"/>
  <c r="G172" i="14"/>
  <c r="H190" i="14"/>
  <c r="H156" i="13"/>
  <c r="I159" i="13"/>
  <c r="H177" i="13"/>
  <c r="H180" i="13"/>
  <c r="H183" i="13"/>
  <c r="G172" i="13"/>
  <c r="H206" i="13"/>
  <c r="H209" i="13"/>
  <c r="H212" i="13"/>
  <c r="I155" i="12"/>
  <c r="E199" i="12"/>
  <c r="I199" i="12" s="1"/>
  <c r="H211" i="12"/>
  <c r="I157" i="11"/>
  <c r="I147" i="10"/>
  <c r="H147" i="10"/>
  <c r="E163" i="10"/>
  <c r="I163" i="10" s="1"/>
  <c r="H185" i="7"/>
  <c r="H149" i="6"/>
  <c r="H202" i="17"/>
  <c r="H176" i="16"/>
  <c r="I179" i="16"/>
  <c r="H205" i="16"/>
  <c r="H188" i="15"/>
  <c r="H201" i="15"/>
  <c r="H180" i="14"/>
  <c r="E148" i="13"/>
  <c r="H148" i="13" s="1"/>
  <c r="E163" i="13"/>
  <c r="I163" i="13" s="1"/>
  <c r="H174" i="13"/>
  <c r="E199" i="13"/>
  <c r="I199" i="13" s="1"/>
  <c r="H179" i="11"/>
  <c r="I160" i="10"/>
  <c r="H160" i="10"/>
  <c r="E164" i="9"/>
  <c r="I164" i="9" s="1"/>
  <c r="I174" i="9"/>
  <c r="H174" i="9"/>
  <c r="I195" i="9"/>
  <c r="H195" i="9"/>
  <c r="I211" i="9"/>
  <c r="H211" i="9"/>
  <c r="H181" i="7"/>
  <c r="H211" i="7"/>
  <c r="I155" i="23"/>
  <c r="H155" i="23"/>
  <c r="E154" i="18"/>
  <c r="I154" i="18" s="1"/>
  <c r="I175" i="18"/>
  <c r="H184" i="18"/>
  <c r="I161" i="17"/>
  <c r="H170" i="17"/>
  <c r="E186" i="17"/>
  <c r="H186" i="17" s="1"/>
  <c r="E153" i="16"/>
  <c r="H153" i="16" s="1"/>
  <c r="I173" i="16"/>
  <c r="E199" i="16"/>
  <c r="I199" i="16" s="1"/>
  <c r="E148" i="14"/>
  <c r="H148" i="14" s="1"/>
  <c r="I162" i="14"/>
  <c r="H165" i="14"/>
  <c r="H169" i="14"/>
  <c r="I177" i="14"/>
  <c r="H191" i="14"/>
  <c r="I211" i="14"/>
  <c r="H194" i="13"/>
  <c r="H150" i="12"/>
  <c r="H165" i="12"/>
  <c r="C172" i="12"/>
  <c r="I175" i="8"/>
  <c r="H175" i="8"/>
  <c r="H184" i="8"/>
  <c r="I184" i="8"/>
  <c r="I205" i="6"/>
  <c r="H205" i="6"/>
  <c r="H160" i="24"/>
  <c r="I160" i="24"/>
  <c r="E148" i="19"/>
  <c r="I148" i="19" s="1"/>
  <c r="E193" i="18"/>
  <c r="I193" i="18" s="1"/>
  <c r="E148" i="15"/>
  <c r="I148" i="15" s="1"/>
  <c r="E163" i="14"/>
  <c r="I163" i="14" s="1"/>
  <c r="I157" i="13"/>
  <c r="H178" i="13"/>
  <c r="I184" i="13"/>
  <c r="E204" i="13"/>
  <c r="H204" i="13" s="1"/>
  <c r="H210" i="13"/>
  <c r="E148" i="12"/>
  <c r="I148" i="12" s="1"/>
  <c r="I157" i="12"/>
  <c r="E163" i="12"/>
  <c r="I163" i="12" s="1"/>
  <c r="I184" i="12"/>
  <c r="E154" i="11"/>
  <c r="I154" i="11" s="1"/>
  <c r="I157" i="10"/>
  <c r="H157" i="10"/>
  <c r="H181" i="8"/>
  <c r="H151" i="7"/>
  <c r="I151" i="7"/>
  <c r="I162" i="7"/>
  <c r="H162" i="7"/>
  <c r="H177" i="7"/>
  <c r="I165" i="6"/>
  <c r="H165" i="6"/>
  <c r="E193" i="24"/>
  <c r="I193" i="24" s="1"/>
  <c r="C172" i="21"/>
  <c r="E153" i="3"/>
  <c r="I153" i="3" s="1"/>
  <c r="E164" i="11"/>
  <c r="H164" i="11" s="1"/>
  <c r="G172" i="11"/>
  <c r="E193" i="8"/>
  <c r="H193" i="8" s="1"/>
  <c r="I178" i="6"/>
  <c r="I208" i="6"/>
  <c r="E148" i="4"/>
  <c r="H148" i="4" s="1"/>
  <c r="I152" i="4"/>
  <c r="H155" i="4"/>
  <c r="H158" i="4"/>
  <c r="I169" i="4"/>
  <c r="H151" i="24"/>
  <c r="H169" i="24"/>
  <c r="I183" i="24"/>
  <c r="H149" i="23"/>
  <c r="E153" i="23"/>
  <c r="H153" i="23" s="1"/>
  <c r="H166" i="23"/>
  <c r="H169" i="23"/>
  <c r="H173" i="23"/>
  <c r="H177" i="23"/>
  <c r="H181" i="23"/>
  <c r="I184" i="23"/>
  <c r="H192" i="23"/>
  <c r="I151" i="22"/>
  <c r="H158" i="22"/>
  <c r="H162" i="22"/>
  <c r="I168" i="22"/>
  <c r="H197" i="22"/>
  <c r="H211" i="22"/>
  <c r="I166" i="21"/>
  <c r="I200" i="21"/>
  <c r="I212" i="21"/>
  <c r="E204" i="11"/>
  <c r="I204" i="11" s="1"/>
  <c r="I190" i="10"/>
  <c r="H156" i="8"/>
  <c r="I159" i="8"/>
  <c r="D172" i="8"/>
  <c r="I188" i="8"/>
  <c r="I174" i="7"/>
  <c r="I178" i="7"/>
  <c r="H194" i="7"/>
  <c r="I208" i="7"/>
  <c r="I157" i="24"/>
  <c r="H205" i="24"/>
  <c r="H190" i="22"/>
  <c r="H208" i="22"/>
  <c r="H147" i="3"/>
  <c r="H168" i="3"/>
  <c r="H184" i="3"/>
  <c r="I187" i="3"/>
  <c r="H194" i="3"/>
  <c r="H197" i="3"/>
  <c r="H184" i="11"/>
  <c r="I187" i="11"/>
  <c r="E148" i="10"/>
  <c r="I148" i="10" s="1"/>
  <c r="H180" i="9"/>
  <c r="H198" i="9"/>
  <c r="H206" i="9"/>
  <c r="H209" i="9"/>
  <c r="E163" i="8"/>
  <c r="H163" i="8" s="1"/>
  <c r="H166" i="8"/>
  <c r="H179" i="8"/>
  <c r="E189" i="8"/>
  <c r="H189" i="8" s="1"/>
  <c r="E207" i="8"/>
  <c r="I207" i="8" s="1"/>
  <c r="I201" i="7"/>
  <c r="E148" i="6"/>
  <c r="H148" i="6" s="1"/>
  <c r="H166" i="6"/>
  <c r="I174" i="6"/>
  <c r="H159" i="4"/>
  <c r="I165" i="4"/>
  <c r="H167" i="24"/>
  <c r="H173" i="24"/>
  <c r="H177" i="24"/>
  <c r="H181" i="24"/>
  <c r="I184" i="24"/>
  <c r="E189" i="24"/>
  <c r="H189" i="24" s="1"/>
  <c r="H194" i="24"/>
  <c r="I197" i="24"/>
  <c r="H155" i="21"/>
  <c r="H201" i="21"/>
  <c r="I208" i="21"/>
  <c r="I150" i="3"/>
  <c r="H160" i="3"/>
  <c r="H173" i="3"/>
  <c r="H177" i="3"/>
  <c r="H181" i="3"/>
  <c r="H191" i="3"/>
  <c r="E207" i="3"/>
  <c r="H207" i="3" s="1"/>
  <c r="H202" i="11"/>
  <c r="C172" i="10"/>
  <c r="H198" i="10"/>
  <c r="H212" i="10"/>
  <c r="H175" i="9"/>
  <c r="I180" i="6"/>
  <c r="H192" i="6"/>
  <c r="I210" i="6"/>
  <c r="I158" i="24"/>
  <c r="H206" i="24"/>
  <c r="H209" i="24"/>
  <c r="I147" i="23"/>
  <c r="H157" i="23"/>
  <c r="H161" i="23"/>
  <c r="H167" i="23"/>
  <c r="H190" i="23"/>
  <c r="I191" i="22"/>
  <c r="H195" i="22"/>
  <c r="H198" i="22"/>
  <c r="H209" i="22"/>
  <c r="H212" i="22"/>
  <c r="H162" i="21"/>
  <c r="I168" i="21"/>
  <c r="D172" i="21"/>
  <c r="H185" i="21"/>
  <c r="H195" i="21"/>
  <c r="I198" i="21"/>
  <c r="H205" i="21"/>
  <c r="H157" i="3"/>
  <c r="H155" i="11"/>
  <c r="H159" i="11"/>
  <c r="E153" i="10"/>
  <c r="I153" i="10" s="1"/>
  <c r="I169" i="10"/>
  <c r="H185" i="10"/>
  <c r="I192" i="10"/>
  <c r="E199" i="9"/>
  <c r="H199" i="9" s="1"/>
  <c r="I157" i="8"/>
  <c r="H180" i="8"/>
  <c r="I203" i="8"/>
  <c r="H210" i="8"/>
  <c r="I149" i="7"/>
  <c r="H156" i="7"/>
  <c r="H160" i="7"/>
  <c r="H183" i="7"/>
  <c r="H151" i="6"/>
  <c r="H167" i="6"/>
  <c r="H170" i="6"/>
  <c r="D172" i="6"/>
  <c r="H165" i="24"/>
  <c r="E182" i="24"/>
  <c r="I182" i="24" s="1"/>
  <c r="I185" i="24"/>
  <c r="H192" i="24"/>
  <c r="I198" i="24"/>
  <c r="G172" i="23"/>
  <c r="H206" i="23"/>
  <c r="I149" i="22"/>
  <c r="I166" i="22"/>
  <c r="I170" i="22"/>
  <c r="E186" i="22"/>
  <c r="H186" i="22" s="1"/>
  <c r="E189" i="22"/>
  <c r="I189" i="22" s="1"/>
  <c r="H156" i="21"/>
  <c r="H159" i="21"/>
  <c r="I191" i="21"/>
  <c r="I151" i="3"/>
  <c r="E182" i="11"/>
  <c r="I182" i="11" s="1"/>
  <c r="E207" i="11"/>
  <c r="I207" i="11" s="1"/>
  <c r="E193" i="10"/>
  <c r="I193" i="10" s="1"/>
  <c r="E196" i="10"/>
  <c r="I196" i="10" s="1"/>
  <c r="E199" i="10"/>
  <c r="I199" i="10" s="1"/>
  <c r="E204" i="9"/>
  <c r="I204" i="9" s="1"/>
  <c r="E153" i="8"/>
  <c r="I153" i="8" s="1"/>
  <c r="E164" i="8"/>
  <c r="H164" i="8" s="1"/>
  <c r="H177" i="8"/>
  <c r="H194" i="8"/>
  <c r="E204" i="8"/>
  <c r="I204" i="8" s="1"/>
  <c r="I176" i="7"/>
  <c r="I180" i="7"/>
  <c r="I188" i="7"/>
  <c r="E193" i="7"/>
  <c r="H193" i="7" s="1"/>
  <c r="I203" i="7"/>
  <c r="I210" i="7"/>
  <c r="E154" i="6"/>
  <c r="H154" i="6" s="1"/>
  <c r="I176" i="6"/>
  <c r="E182" i="6"/>
  <c r="I182" i="6" s="1"/>
  <c r="G172" i="6"/>
  <c r="E196" i="6"/>
  <c r="I196" i="6" s="1"/>
  <c r="I150" i="4"/>
  <c r="H160" i="4"/>
  <c r="E182" i="4"/>
  <c r="H182" i="4" s="1"/>
  <c r="I205" i="4"/>
  <c r="I155" i="24"/>
  <c r="I159" i="24"/>
  <c r="E186" i="24"/>
  <c r="I186" i="24" s="1"/>
  <c r="E199" i="24"/>
  <c r="I199" i="24" s="1"/>
  <c r="E204" i="24"/>
  <c r="I204" i="24" s="1"/>
  <c r="H171" i="23"/>
  <c r="I197" i="23"/>
  <c r="E164" i="22"/>
  <c r="I164" i="22" s="1"/>
  <c r="D172" i="22"/>
  <c r="E207" i="22"/>
  <c r="H207" i="22" s="1"/>
  <c r="E196" i="21"/>
  <c r="H196" i="21" s="1"/>
  <c r="I210" i="21"/>
  <c r="H161" i="3"/>
  <c r="H53" i="13"/>
  <c r="I53" i="13"/>
  <c r="H100" i="13"/>
  <c r="I100" i="13"/>
  <c r="H29" i="12"/>
  <c r="I29" i="12"/>
  <c r="G36" i="12"/>
  <c r="G35" i="12" s="1"/>
  <c r="I108" i="12"/>
  <c r="H108" i="12"/>
  <c r="I79" i="11"/>
  <c r="H79" i="11"/>
  <c r="H33" i="10"/>
  <c r="I33" i="10"/>
  <c r="H63" i="10"/>
  <c r="I63" i="10"/>
  <c r="I103" i="10"/>
  <c r="H103" i="10"/>
  <c r="I26" i="9"/>
  <c r="H26" i="9"/>
  <c r="H98" i="9"/>
  <c r="I98" i="9"/>
  <c r="I78" i="8"/>
  <c r="H78" i="8"/>
  <c r="I18" i="7"/>
  <c r="H18" i="7"/>
  <c r="H62" i="7"/>
  <c r="I62" i="7"/>
  <c r="I90" i="23"/>
  <c r="H90" i="23"/>
  <c r="H70" i="22"/>
  <c r="I70" i="22"/>
  <c r="I108" i="22"/>
  <c r="H108" i="22"/>
  <c r="I53" i="3"/>
  <c r="H53" i="3"/>
  <c r="H74" i="3"/>
  <c r="I74" i="3"/>
  <c r="E14" i="19"/>
  <c r="I14" i="19" s="1"/>
  <c r="H17" i="19"/>
  <c r="H21" i="19"/>
  <c r="H25" i="19"/>
  <c r="H29" i="19"/>
  <c r="H33" i="19"/>
  <c r="E40" i="19"/>
  <c r="H40" i="19" s="1"/>
  <c r="H43" i="19"/>
  <c r="I69" i="19"/>
  <c r="H83" i="19"/>
  <c r="H25" i="18"/>
  <c r="E60" i="18"/>
  <c r="H67" i="18"/>
  <c r="H71" i="18"/>
  <c r="H101" i="18"/>
  <c r="H104" i="18"/>
  <c r="H110" i="18"/>
  <c r="H9" i="17"/>
  <c r="I15" i="17"/>
  <c r="H38" i="17"/>
  <c r="H43" i="17"/>
  <c r="H73" i="17"/>
  <c r="H76" i="17"/>
  <c r="H78" i="17"/>
  <c r="H82" i="17"/>
  <c r="H93" i="17"/>
  <c r="I43" i="16"/>
  <c r="H59" i="16"/>
  <c r="H69" i="16"/>
  <c r="I79" i="16"/>
  <c r="I83" i="16"/>
  <c r="H101" i="16"/>
  <c r="H104" i="16"/>
  <c r="H18" i="15"/>
  <c r="I21" i="15"/>
  <c r="I25" i="15"/>
  <c r="E40" i="15"/>
  <c r="I40" i="15" s="1"/>
  <c r="H57" i="15"/>
  <c r="H66" i="15"/>
  <c r="H74" i="15"/>
  <c r="H80" i="15"/>
  <c r="H84" i="15"/>
  <c r="H87" i="15"/>
  <c r="E91" i="15"/>
  <c r="I91" i="15" s="1"/>
  <c r="I55" i="14"/>
  <c r="H55" i="14"/>
  <c r="H85" i="14"/>
  <c r="I85" i="14"/>
  <c r="I18" i="13"/>
  <c r="H18" i="13"/>
  <c r="I62" i="13"/>
  <c r="H62" i="13"/>
  <c r="I70" i="13"/>
  <c r="H70" i="13"/>
  <c r="I38" i="12"/>
  <c r="H38" i="12"/>
  <c r="I55" i="12"/>
  <c r="H55" i="12"/>
  <c r="I70" i="12"/>
  <c r="H70" i="12"/>
  <c r="H58" i="11"/>
  <c r="I58" i="11"/>
  <c r="I28" i="10"/>
  <c r="H28" i="10"/>
  <c r="I80" i="9"/>
  <c r="H80" i="9"/>
  <c r="C46" i="7"/>
  <c r="E46" i="7" s="1"/>
  <c r="H46" i="7" s="1"/>
  <c r="E47" i="7"/>
  <c r="I10" i="6"/>
  <c r="H10" i="6"/>
  <c r="I41" i="9"/>
  <c r="H41" i="9"/>
  <c r="H9" i="19"/>
  <c r="I65" i="19"/>
  <c r="H79" i="19"/>
  <c r="I110" i="19"/>
  <c r="H21" i="18"/>
  <c r="H48" i="18"/>
  <c r="H51" i="18"/>
  <c r="H61" i="18"/>
  <c r="H65" i="18"/>
  <c r="H75" i="18"/>
  <c r="H88" i="18"/>
  <c r="H92" i="18"/>
  <c r="I27" i="17"/>
  <c r="G36" i="17"/>
  <c r="H58" i="17"/>
  <c r="H61" i="17"/>
  <c r="H64" i="17"/>
  <c r="I90" i="17"/>
  <c r="H105" i="17"/>
  <c r="I44" i="16"/>
  <c r="H48" i="16"/>
  <c r="H51" i="16"/>
  <c r="H57" i="16"/>
  <c r="C60" i="16"/>
  <c r="E60" i="16" s="1"/>
  <c r="I80" i="16"/>
  <c r="I84" i="16"/>
  <c r="H92" i="16"/>
  <c r="H105" i="16"/>
  <c r="H108" i="16"/>
  <c r="I22" i="15"/>
  <c r="I26" i="15"/>
  <c r="H38" i="15"/>
  <c r="H51" i="15"/>
  <c r="H64" i="15"/>
  <c r="H72" i="15"/>
  <c r="H102" i="15"/>
  <c r="I63" i="14"/>
  <c r="H63" i="14"/>
  <c r="I76" i="14"/>
  <c r="H76" i="14"/>
  <c r="I20" i="13"/>
  <c r="H20" i="13"/>
  <c r="I44" i="12"/>
  <c r="H44" i="12"/>
  <c r="I81" i="12"/>
  <c r="H81" i="12"/>
  <c r="I21" i="11"/>
  <c r="H21" i="11"/>
  <c r="I29" i="11"/>
  <c r="H29" i="11"/>
  <c r="H99" i="11"/>
  <c r="I99" i="11"/>
  <c r="I88" i="10"/>
  <c r="H88" i="10"/>
  <c r="I99" i="10"/>
  <c r="H99" i="10"/>
  <c r="I22" i="9"/>
  <c r="H22" i="9"/>
  <c r="I42" i="9"/>
  <c r="H42" i="9"/>
  <c r="I18" i="8"/>
  <c r="H18" i="8"/>
  <c r="I20" i="7"/>
  <c r="H20" i="7"/>
  <c r="H42" i="7"/>
  <c r="I42" i="7"/>
  <c r="E37" i="19"/>
  <c r="H37" i="19" s="1"/>
  <c r="H41" i="19"/>
  <c r="H44" i="19"/>
  <c r="H50" i="19"/>
  <c r="H54" i="19"/>
  <c r="H58" i="19"/>
  <c r="H61" i="19"/>
  <c r="H95" i="19"/>
  <c r="H99" i="19"/>
  <c r="H103" i="19"/>
  <c r="H27" i="18"/>
  <c r="H58" i="18"/>
  <c r="H99" i="18"/>
  <c r="H102" i="18"/>
  <c r="H105" i="18"/>
  <c r="H11" i="17"/>
  <c r="H41" i="17"/>
  <c r="E77" i="17"/>
  <c r="I77" i="17" s="1"/>
  <c r="H67" i="16"/>
  <c r="H99" i="16"/>
  <c r="H102" i="16"/>
  <c r="H16" i="15"/>
  <c r="I19" i="15"/>
  <c r="H41" i="15"/>
  <c r="H45" i="15"/>
  <c r="H55" i="15"/>
  <c r="H67" i="15"/>
  <c r="H75" i="15"/>
  <c r="H92" i="15"/>
  <c r="H106" i="15"/>
  <c r="H10" i="13"/>
  <c r="I10" i="13"/>
  <c r="H21" i="13"/>
  <c r="I21" i="13"/>
  <c r="I83" i="11"/>
  <c r="H83" i="11"/>
  <c r="I23" i="10"/>
  <c r="H23" i="10"/>
  <c r="I89" i="10"/>
  <c r="H89" i="10"/>
  <c r="H57" i="9"/>
  <c r="I57" i="9"/>
  <c r="I64" i="9"/>
  <c r="H64" i="9"/>
  <c r="I19" i="8"/>
  <c r="H19" i="8"/>
  <c r="I21" i="7"/>
  <c r="H21" i="7"/>
  <c r="I84" i="14"/>
  <c r="H84" i="14"/>
  <c r="I62" i="14"/>
  <c r="H62" i="14"/>
  <c r="I81" i="9"/>
  <c r="H81" i="9"/>
  <c r="H64" i="7"/>
  <c r="I64" i="7"/>
  <c r="E86" i="19"/>
  <c r="H17" i="18"/>
  <c r="H52" i="18"/>
  <c r="H55" i="18"/>
  <c r="H69" i="18"/>
  <c r="H73" i="18"/>
  <c r="I79" i="18"/>
  <c r="H108" i="18"/>
  <c r="I23" i="17"/>
  <c r="H45" i="17"/>
  <c r="H54" i="17"/>
  <c r="H65" i="17"/>
  <c r="H68" i="17"/>
  <c r="H80" i="17"/>
  <c r="H101" i="17"/>
  <c r="H109" i="17"/>
  <c r="H38" i="16"/>
  <c r="I41" i="16"/>
  <c r="H52" i="16"/>
  <c r="H55" i="16"/>
  <c r="I81" i="16"/>
  <c r="I23" i="15"/>
  <c r="I27" i="15"/>
  <c r="H109" i="15"/>
  <c r="I41" i="14"/>
  <c r="H41" i="14"/>
  <c r="I51" i="14"/>
  <c r="H51" i="14"/>
  <c r="I59" i="14"/>
  <c r="H59" i="14"/>
  <c r="I82" i="14"/>
  <c r="H82" i="14"/>
  <c r="I66" i="13"/>
  <c r="H66" i="13"/>
  <c r="I74" i="13"/>
  <c r="H74" i="13"/>
  <c r="I33" i="12"/>
  <c r="H33" i="12"/>
  <c r="I44" i="11"/>
  <c r="H44" i="11"/>
  <c r="I90" i="11"/>
  <c r="H90" i="11"/>
  <c r="H101" i="11"/>
  <c r="I101" i="11"/>
  <c r="I48" i="10"/>
  <c r="H48" i="10"/>
  <c r="I30" i="9"/>
  <c r="H30" i="9"/>
  <c r="I52" i="10"/>
  <c r="H52" i="10"/>
  <c r="H65" i="10"/>
  <c r="I65" i="10"/>
  <c r="I62" i="9"/>
  <c r="H62" i="9"/>
  <c r="I51" i="7"/>
  <c r="H51" i="7"/>
  <c r="H81" i="19"/>
  <c r="H23" i="18"/>
  <c r="H33" i="18"/>
  <c r="H49" i="18"/>
  <c r="H66" i="18"/>
  <c r="H90" i="18"/>
  <c r="H62" i="17"/>
  <c r="H33" i="16"/>
  <c r="H49" i="16"/>
  <c r="H58" i="16"/>
  <c r="H61" i="16"/>
  <c r="E86" i="16"/>
  <c r="I86" i="16" s="1"/>
  <c r="H103" i="16"/>
  <c r="H106" i="16"/>
  <c r="C36" i="15"/>
  <c r="C35" i="15" s="1"/>
  <c r="C34" i="15" s="1"/>
  <c r="H49" i="15"/>
  <c r="H65" i="15"/>
  <c r="H73" i="15"/>
  <c r="H23" i="13"/>
  <c r="I23" i="13"/>
  <c r="H51" i="13"/>
  <c r="I51" i="13"/>
  <c r="H98" i="13"/>
  <c r="I98" i="13"/>
  <c r="H27" i="12"/>
  <c r="I27" i="12"/>
  <c r="I25" i="10"/>
  <c r="H25" i="10"/>
  <c r="I95" i="10"/>
  <c r="H95" i="10"/>
  <c r="I18" i="9"/>
  <c r="H18" i="9"/>
  <c r="I39" i="9"/>
  <c r="H39" i="9"/>
  <c r="H59" i="9"/>
  <c r="I59" i="9"/>
  <c r="H96" i="9"/>
  <c r="I96" i="9"/>
  <c r="I23" i="7"/>
  <c r="H23" i="7"/>
  <c r="I19" i="6"/>
  <c r="H19" i="6"/>
  <c r="I104" i="6"/>
  <c r="H104" i="6"/>
  <c r="I73" i="19"/>
  <c r="H29" i="18"/>
  <c r="E46" i="18"/>
  <c r="I46" i="18" s="1"/>
  <c r="H59" i="18"/>
  <c r="H100" i="18"/>
  <c r="H106" i="18"/>
  <c r="C46" i="17"/>
  <c r="H97" i="17"/>
  <c r="I42" i="16"/>
  <c r="I78" i="16"/>
  <c r="E91" i="16"/>
  <c r="H91" i="16" s="1"/>
  <c r="H100" i="16"/>
  <c r="I17" i="15"/>
  <c r="I24" i="15"/>
  <c r="I28" i="15"/>
  <c r="H42" i="14"/>
  <c r="I65" i="14"/>
  <c r="H65" i="14"/>
  <c r="I85" i="13"/>
  <c r="H85" i="13"/>
  <c r="I53" i="12"/>
  <c r="H53" i="12"/>
  <c r="I85" i="12"/>
  <c r="H85" i="12"/>
  <c r="I17" i="11"/>
  <c r="H17" i="11"/>
  <c r="I25" i="11"/>
  <c r="H25" i="11"/>
  <c r="I26" i="10"/>
  <c r="H26" i="10"/>
  <c r="I56" i="10"/>
  <c r="H56" i="10"/>
  <c r="I49" i="7"/>
  <c r="H49" i="7"/>
  <c r="E37" i="11"/>
  <c r="I37" i="11" s="1"/>
  <c r="E14" i="10"/>
  <c r="I14" i="10" s="1"/>
  <c r="E32" i="7"/>
  <c r="H32" i="7" s="1"/>
  <c r="H22" i="6"/>
  <c r="I22" i="6"/>
  <c r="I55" i="6"/>
  <c r="H55" i="6"/>
  <c r="I75" i="6"/>
  <c r="H75" i="6"/>
  <c r="I96" i="6"/>
  <c r="H96" i="6"/>
  <c r="I67" i="4"/>
  <c r="H67" i="4"/>
  <c r="I11" i="24"/>
  <c r="H11" i="24"/>
  <c r="I38" i="24"/>
  <c r="H38" i="24"/>
  <c r="I56" i="23"/>
  <c r="H56" i="23"/>
  <c r="E86" i="22"/>
  <c r="I86" i="22" s="1"/>
  <c r="H70" i="3"/>
  <c r="I70" i="3"/>
  <c r="H45" i="14"/>
  <c r="H49" i="14"/>
  <c r="H53" i="14"/>
  <c r="H57" i="14"/>
  <c r="H70" i="14"/>
  <c r="H73" i="14"/>
  <c r="I79" i="14"/>
  <c r="I89" i="14"/>
  <c r="H45" i="13"/>
  <c r="I59" i="13"/>
  <c r="H64" i="13"/>
  <c r="H68" i="13"/>
  <c r="H72" i="13"/>
  <c r="H76" i="13"/>
  <c r="H79" i="13"/>
  <c r="H82" i="13"/>
  <c r="I88" i="13"/>
  <c r="I106" i="13"/>
  <c r="H64" i="12"/>
  <c r="H67" i="12"/>
  <c r="H73" i="12"/>
  <c r="H76" i="12"/>
  <c r="H79" i="12"/>
  <c r="H83" i="12"/>
  <c r="I9" i="11"/>
  <c r="H15" i="11"/>
  <c r="H19" i="11"/>
  <c r="H23" i="11"/>
  <c r="H27" i="11"/>
  <c r="H42" i="11"/>
  <c r="I50" i="11"/>
  <c r="H81" i="11"/>
  <c r="H85" i="11"/>
  <c r="H88" i="11"/>
  <c r="E60" i="9"/>
  <c r="H60" i="9" s="1"/>
  <c r="H70" i="9"/>
  <c r="H84" i="9"/>
  <c r="I104" i="9"/>
  <c r="H28" i="8"/>
  <c r="I39" i="8"/>
  <c r="H89" i="8"/>
  <c r="I43" i="4"/>
  <c r="H43" i="4"/>
  <c r="H110" i="4"/>
  <c r="I110" i="4"/>
  <c r="C46" i="21"/>
  <c r="E46" i="21" s="1"/>
  <c r="E47" i="21"/>
  <c r="I47" i="21" s="1"/>
  <c r="H76" i="21"/>
  <c r="I76" i="21"/>
  <c r="H66" i="3"/>
  <c r="I66" i="3"/>
  <c r="H22" i="13"/>
  <c r="I25" i="12"/>
  <c r="E32" i="12"/>
  <c r="I32" i="12" s="1"/>
  <c r="H39" i="12"/>
  <c r="H51" i="12"/>
  <c r="H61" i="12"/>
  <c r="I56" i="11"/>
  <c r="H9" i="10"/>
  <c r="H27" i="10"/>
  <c r="H30" i="10"/>
  <c r="I61" i="10"/>
  <c r="I55" i="9"/>
  <c r="H76" i="9"/>
  <c r="H79" i="9"/>
  <c r="H17" i="8"/>
  <c r="I25" i="8"/>
  <c r="H80" i="8"/>
  <c r="H22" i="7"/>
  <c r="H25" i="7"/>
  <c r="I39" i="7"/>
  <c r="I66" i="7"/>
  <c r="I92" i="6"/>
  <c r="H92" i="6"/>
  <c r="H27" i="24"/>
  <c r="I27" i="24"/>
  <c r="I70" i="24"/>
  <c r="H70" i="24"/>
  <c r="I81" i="23"/>
  <c r="H81" i="23"/>
  <c r="I17" i="21"/>
  <c r="H17" i="21"/>
  <c r="I25" i="21"/>
  <c r="H25" i="21"/>
  <c r="H62" i="3"/>
  <c r="I62" i="3"/>
  <c r="E91" i="14"/>
  <c r="H91" i="14" s="1"/>
  <c r="I19" i="13"/>
  <c r="I55" i="13"/>
  <c r="I102" i="13"/>
  <c r="H57" i="12"/>
  <c r="E86" i="11"/>
  <c r="H86" i="11" s="1"/>
  <c r="H24" i="10"/>
  <c r="H66" i="9"/>
  <c r="I100" i="9"/>
  <c r="D36" i="8"/>
  <c r="D35" i="8" s="1"/>
  <c r="D34" i="8" s="1"/>
  <c r="E107" i="8"/>
  <c r="I107" i="8" s="1"/>
  <c r="E40" i="7"/>
  <c r="H40" i="7" s="1"/>
  <c r="I51" i="6"/>
  <c r="H51" i="6"/>
  <c r="I67" i="6"/>
  <c r="H67" i="6"/>
  <c r="H82" i="6"/>
  <c r="I82" i="6"/>
  <c r="I63" i="4"/>
  <c r="H63" i="4"/>
  <c r="I87" i="4"/>
  <c r="H87" i="4"/>
  <c r="I62" i="24"/>
  <c r="H62" i="24"/>
  <c r="I52" i="23"/>
  <c r="H52" i="23"/>
  <c r="I63" i="23"/>
  <c r="H63" i="23"/>
  <c r="I88" i="21"/>
  <c r="H88" i="21"/>
  <c r="E40" i="12"/>
  <c r="I40" i="12" s="1"/>
  <c r="E47" i="8"/>
  <c r="I47" i="8" s="1"/>
  <c r="E14" i="7"/>
  <c r="H14" i="7" s="1"/>
  <c r="D36" i="7"/>
  <c r="D35" i="7" s="1"/>
  <c r="D34" i="7" s="1"/>
  <c r="G36" i="7"/>
  <c r="G35" i="7" s="1"/>
  <c r="H68" i="7"/>
  <c r="I68" i="7"/>
  <c r="I59" i="6"/>
  <c r="H59" i="6"/>
  <c r="I71" i="4"/>
  <c r="H71" i="4"/>
  <c r="H84" i="23"/>
  <c r="I84" i="23"/>
  <c r="I75" i="22"/>
  <c r="H75" i="22"/>
  <c r="H9" i="21"/>
  <c r="I9" i="21"/>
  <c r="I49" i="21"/>
  <c r="H49" i="21"/>
  <c r="I105" i="3"/>
  <c r="H105" i="3"/>
  <c r="H75" i="14"/>
  <c r="I81" i="14"/>
  <c r="I87" i="14"/>
  <c r="H110" i="14"/>
  <c r="I57" i="13"/>
  <c r="H84" i="13"/>
  <c r="I104" i="13"/>
  <c r="I105" i="11"/>
  <c r="H22" i="10"/>
  <c r="E86" i="10"/>
  <c r="I86" i="10" s="1"/>
  <c r="H68" i="9"/>
  <c r="I102" i="9"/>
  <c r="I100" i="6"/>
  <c r="H100" i="6"/>
  <c r="D36" i="23"/>
  <c r="E40" i="23"/>
  <c r="I40" i="23" s="1"/>
  <c r="I48" i="23"/>
  <c r="H48" i="23"/>
  <c r="I66" i="23"/>
  <c r="H66" i="23"/>
  <c r="H85" i="21"/>
  <c r="I85" i="21"/>
  <c r="H38" i="3"/>
  <c r="I38" i="3"/>
  <c r="I97" i="3"/>
  <c r="H97" i="3"/>
  <c r="E40" i="4"/>
  <c r="I40" i="4" s="1"/>
  <c r="E60" i="23"/>
  <c r="H60" i="23" s="1"/>
  <c r="G36" i="22"/>
  <c r="G35" i="22" s="1"/>
  <c r="G34" i="22" s="1"/>
  <c r="I82" i="7"/>
  <c r="H108" i="6"/>
  <c r="H18" i="4"/>
  <c r="H22" i="4"/>
  <c r="H26" i="4"/>
  <c r="E47" i="4"/>
  <c r="I47" i="4" s="1"/>
  <c r="H99" i="4"/>
  <c r="H103" i="4"/>
  <c r="H59" i="24"/>
  <c r="E86" i="24"/>
  <c r="H86" i="24" s="1"/>
  <c r="I89" i="24"/>
  <c r="H109" i="24"/>
  <c r="H43" i="23"/>
  <c r="H76" i="23"/>
  <c r="I78" i="23"/>
  <c r="I11" i="22"/>
  <c r="H20" i="22"/>
  <c r="H27" i="22"/>
  <c r="E32" i="21"/>
  <c r="H32" i="21" s="1"/>
  <c r="H43" i="21"/>
  <c r="H18" i="3"/>
  <c r="H22" i="3"/>
  <c r="H26" i="3"/>
  <c r="H96" i="7"/>
  <c r="I26" i="6"/>
  <c r="H52" i="6"/>
  <c r="H56" i="6"/>
  <c r="H65" i="6"/>
  <c r="H73" i="6"/>
  <c r="I78" i="6"/>
  <c r="H93" i="6"/>
  <c r="H97" i="6"/>
  <c r="H101" i="6"/>
  <c r="H105" i="6"/>
  <c r="E91" i="23"/>
  <c r="I91" i="23" s="1"/>
  <c r="H24" i="22"/>
  <c r="I76" i="22"/>
  <c r="H94" i="22"/>
  <c r="H98" i="22"/>
  <c r="H102" i="22"/>
  <c r="H106" i="22"/>
  <c r="I109" i="22"/>
  <c r="I74" i="7"/>
  <c r="H83" i="7"/>
  <c r="H87" i="7"/>
  <c r="H41" i="4"/>
  <c r="H44" i="4"/>
  <c r="I90" i="24"/>
  <c r="H61" i="23"/>
  <c r="H64" i="23"/>
  <c r="H79" i="23"/>
  <c r="I82" i="23"/>
  <c r="H110" i="23"/>
  <c r="I62" i="22"/>
  <c r="H15" i="3"/>
  <c r="H19" i="3"/>
  <c r="H23" i="3"/>
  <c r="H27" i="3"/>
  <c r="D46" i="3"/>
  <c r="E46" i="3" s="1"/>
  <c r="H46" i="3" s="1"/>
  <c r="I108" i="3"/>
  <c r="I109" i="7"/>
  <c r="H27" i="6"/>
  <c r="I30" i="6"/>
  <c r="H109" i="6"/>
  <c r="H110" i="24"/>
  <c r="H88" i="23"/>
  <c r="H21" i="6"/>
  <c r="I24" i="6"/>
  <c r="H49" i="6"/>
  <c r="H66" i="6"/>
  <c r="H74" i="6"/>
  <c r="I80" i="6"/>
  <c r="H16" i="4"/>
  <c r="H20" i="4"/>
  <c r="H24" i="4"/>
  <c r="H28" i="4"/>
  <c r="H45" i="4"/>
  <c r="H93" i="4"/>
  <c r="H97" i="4"/>
  <c r="H101" i="4"/>
  <c r="H105" i="4"/>
  <c r="I108" i="4"/>
  <c r="I20" i="24"/>
  <c r="I25" i="24"/>
  <c r="I30" i="24"/>
  <c r="H42" i="24"/>
  <c r="H61" i="24"/>
  <c r="H69" i="24"/>
  <c r="I87" i="24"/>
  <c r="H39" i="23"/>
  <c r="H65" i="23"/>
  <c r="H68" i="23"/>
  <c r="H83" i="23"/>
  <c r="I11" i="21"/>
  <c r="H51" i="21"/>
  <c r="H55" i="21"/>
  <c r="H59" i="21"/>
  <c r="I74" i="21"/>
  <c r="H78" i="21"/>
  <c r="I83" i="21"/>
  <c r="H87" i="21"/>
  <c r="H90" i="21"/>
  <c r="H16" i="3"/>
  <c r="H20" i="3"/>
  <c r="H24" i="3"/>
  <c r="H28" i="3"/>
  <c r="H52" i="3"/>
  <c r="E77" i="3"/>
  <c r="H77" i="3" s="1"/>
  <c r="H96" i="3"/>
  <c r="H104" i="3"/>
  <c r="I109" i="3"/>
  <c r="I76" i="7"/>
  <c r="I18" i="6"/>
  <c r="I45" i="6"/>
  <c r="H54" i="6"/>
  <c r="H58" i="6"/>
  <c r="H42" i="4"/>
  <c r="G36" i="24"/>
  <c r="G35" i="24" s="1"/>
  <c r="I11" i="23"/>
  <c r="H62" i="23"/>
  <c r="I80" i="23"/>
  <c r="I9" i="22"/>
  <c r="E37" i="22"/>
  <c r="I37" i="22" s="1"/>
  <c r="I64" i="22"/>
  <c r="H69" i="22"/>
  <c r="I74" i="22"/>
  <c r="I109" i="21"/>
  <c r="H333" i="2"/>
  <c r="I336" i="2"/>
  <c r="I338" i="2"/>
  <c r="I322" i="2"/>
  <c r="H327" i="2"/>
  <c r="I320" i="2"/>
  <c r="I142" i="2"/>
  <c r="H132" i="2"/>
  <c r="H45" i="2"/>
  <c r="H74" i="2"/>
  <c r="H78" i="2"/>
  <c r="H87" i="2"/>
  <c r="I92" i="2"/>
  <c r="D36" i="2"/>
  <c r="D35" i="2" s="1"/>
  <c r="D34" i="2" s="1"/>
  <c r="E37" i="2"/>
  <c r="I37" i="2" s="1"/>
  <c r="C46" i="2"/>
  <c r="E46" i="2" s="1"/>
  <c r="I59" i="2"/>
  <c r="H70" i="2"/>
  <c r="H79" i="2"/>
  <c r="H82" i="2"/>
  <c r="I104" i="2"/>
  <c r="H109" i="2"/>
  <c r="H44" i="2"/>
  <c r="H72" i="2"/>
  <c r="H80" i="2"/>
  <c r="I106" i="2"/>
  <c r="E107" i="2"/>
  <c r="I107" i="2" s="1"/>
  <c r="H21" i="2"/>
  <c r="H29" i="2"/>
  <c r="E14" i="2"/>
  <c r="I14" i="2" s="1"/>
  <c r="H22" i="2"/>
  <c r="H30" i="2"/>
  <c r="H20" i="2"/>
  <c r="H28" i="2"/>
  <c r="I10" i="2"/>
  <c r="H304" i="2"/>
  <c r="H308" i="2"/>
  <c r="H314" i="2"/>
  <c r="D300" i="2"/>
  <c r="O42" i="5" s="1"/>
  <c r="H306" i="2"/>
  <c r="H315" i="2"/>
  <c r="H302" i="2"/>
  <c r="H310" i="2"/>
  <c r="H329" i="2"/>
  <c r="H243" i="2"/>
  <c r="H253" i="2"/>
  <c r="H256" i="2"/>
  <c r="H266" i="2"/>
  <c r="H290" i="2"/>
  <c r="H293" i="2"/>
  <c r="I296" i="2"/>
  <c r="E229" i="2"/>
  <c r="H229" i="2" s="1"/>
  <c r="H273" i="2"/>
  <c r="H287" i="2"/>
  <c r="H215" i="2"/>
  <c r="H222" i="2"/>
  <c r="E230" i="2"/>
  <c r="H230" i="2" s="1"/>
  <c r="H239" i="2"/>
  <c r="H244" i="2"/>
  <c r="H251" i="2"/>
  <c r="H257" i="2"/>
  <c r="H264" i="2"/>
  <c r="H288" i="2"/>
  <c r="H291" i="2"/>
  <c r="C271" i="2"/>
  <c r="E271" i="2" s="1"/>
  <c r="H216" i="2"/>
  <c r="H223" i="2"/>
  <c r="H237" i="2"/>
  <c r="H249" i="2"/>
  <c r="H258" i="2"/>
  <c r="H286" i="2"/>
  <c r="H289" i="2"/>
  <c r="H298" i="2"/>
  <c r="H213" i="2"/>
  <c r="I146" i="2"/>
  <c r="H159" i="2"/>
  <c r="H168" i="2"/>
  <c r="H176" i="2"/>
  <c r="E196" i="2"/>
  <c r="I196" i="2" s="1"/>
  <c r="H206" i="2"/>
  <c r="H212" i="2"/>
  <c r="H162" i="2"/>
  <c r="H179" i="2"/>
  <c r="H184" i="2"/>
  <c r="E207" i="2"/>
  <c r="I207" i="2" s="1"/>
  <c r="E148" i="2"/>
  <c r="H148" i="2" s="1"/>
  <c r="E204" i="2"/>
  <c r="I204" i="2" s="1"/>
  <c r="H158" i="2"/>
  <c r="H166" i="2"/>
  <c r="H175" i="2"/>
  <c r="I188" i="2"/>
  <c r="H208" i="2"/>
  <c r="H211" i="2"/>
  <c r="C172" i="2"/>
  <c r="I144" i="2"/>
  <c r="I140" i="2"/>
  <c r="E139" i="2"/>
  <c r="I139" i="2" s="1"/>
  <c r="H138" i="2"/>
  <c r="H137" i="2"/>
  <c r="H134" i="2"/>
  <c r="H129" i="2"/>
  <c r="I123" i="2"/>
  <c r="I121" i="2"/>
  <c r="I119" i="2"/>
  <c r="I118" i="1"/>
  <c r="H120" i="1"/>
  <c r="H155" i="1"/>
  <c r="H338" i="1"/>
  <c r="I321" i="1"/>
  <c r="E325" i="1"/>
  <c r="I325" i="1" s="1"/>
  <c r="H316" i="1"/>
  <c r="H310" i="1"/>
  <c r="H225" i="1"/>
  <c r="H267" i="1"/>
  <c r="E279" i="1"/>
  <c r="I279" i="1" s="1"/>
  <c r="H290" i="1"/>
  <c r="H295" i="1"/>
  <c r="H299" i="1"/>
  <c r="E214" i="1"/>
  <c r="H214" i="1" s="1"/>
  <c r="I226" i="1"/>
  <c r="I256" i="1"/>
  <c r="H268" i="1"/>
  <c r="H291" i="1"/>
  <c r="E265" i="1"/>
  <c r="H265" i="1" s="1"/>
  <c r="I215" i="1"/>
  <c r="I224" i="1"/>
  <c r="E250" i="1"/>
  <c r="I250" i="1" s="1"/>
  <c r="H294" i="1"/>
  <c r="H184" i="1"/>
  <c r="I158" i="1"/>
  <c r="H174" i="1"/>
  <c r="E204" i="1"/>
  <c r="I204" i="1" s="1"/>
  <c r="E164" i="1"/>
  <c r="I164" i="1" s="1"/>
  <c r="H209" i="1"/>
  <c r="G172" i="1"/>
  <c r="H178" i="1"/>
  <c r="H183" i="1"/>
  <c r="E193" i="1"/>
  <c r="I193" i="1" s="1"/>
  <c r="I200" i="1"/>
  <c r="H145" i="1"/>
  <c r="I52" i="1"/>
  <c r="C60" i="1"/>
  <c r="H89" i="1"/>
  <c r="I93" i="1"/>
  <c r="H97" i="1"/>
  <c r="I49" i="1"/>
  <c r="C36" i="1"/>
  <c r="I50" i="1"/>
  <c r="I75" i="1"/>
  <c r="I100" i="1"/>
  <c r="H16" i="1"/>
  <c r="H27" i="1"/>
  <c r="H28" i="1"/>
  <c r="H26" i="1"/>
  <c r="H10" i="1"/>
  <c r="I11" i="1"/>
  <c r="H157" i="1"/>
  <c r="H144" i="1"/>
  <c r="I137" i="1"/>
  <c r="H136" i="1"/>
  <c r="I125" i="1"/>
  <c r="I279" i="20"/>
  <c r="H279" i="20"/>
  <c r="I229" i="20"/>
  <c r="H229" i="20"/>
  <c r="E263" i="2"/>
  <c r="H263" i="2" s="1"/>
  <c r="C262" i="2"/>
  <c r="E301" i="2"/>
  <c r="E317" i="2"/>
  <c r="C300" i="2"/>
  <c r="I335" i="20"/>
  <c r="E248" i="2"/>
  <c r="G300" i="2"/>
  <c r="R42" i="5" s="1"/>
  <c r="H33" i="2"/>
  <c r="C36" i="2"/>
  <c r="H38" i="2"/>
  <c r="H61" i="2"/>
  <c r="H63" i="2"/>
  <c r="H65" i="2"/>
  <c r="H67" i="2"/>
  <c r="H69" i="2"/>
  <c r="H71" i="2"/>
  <c r="H73" i="2"/>
  <c r="H75" i="2"/>
  <c r="H108" i="2"/>
  <c r="H110" i="2"/>
  <c r="H125" i="2"/>
  <c r="H150" i="2"/>
  <c r="H152" i="2"/>
  <c r="H165" i="2"/>
  <c r="H167" i="2"/>
  <c r="H169" i="2"/>
  <c r="H171" i="2"/>
  <c r="H190" i="2"/>
  <c r="H192" i="2"/>
  <c r="H205" i="2"/>
  <c r="E250" i="2"/>
  <c r="G262" i="2"/>
  <c r="E265" i="2"/>
  <c r="G271" i="2"/>
  <c r="H274" i="2"/>
  <c r="H276" i="2"/>
  <c r="H278" i="2"/>
  <c r="H303" i="2"/>
  <c r="H305" i="2"/>
  <c r="E307" i="2"/>
  <c r="H307" i="2" s="1"/>
  <c r="H326" i="2"/>
  <c r="H328" i="2"/>
  <c r="H330" i="2"/>
  <c r="H332" i="2"/>
  <c r="H334" i="2"/>
  <c r="E40" i="20"/>
  <c r="H40" i="20" s="1"/>
  <c r="I53" i="20"/>
  <c r="H53" i="20"/>
  <c r="H68" i="20"/>
  <c r="H76" i="20"/>
  <c r="I98" i="20"/>
  <c r="H98" i="20"/>
  <c r="H109" i="20"/>
  <c r="I121" i="20"/>
  <c r="H121" i="20"/>
  <c r="I186" i="20"/>
  <c r="E193" i="20"/>
  <c r="H193" i="20" s="1"/>
  <c r="I198" i="20"/>
  <c r="H198" i="20"/>
  <c r="I222" i="20"/>
  <c r="H222" i="20"/>
  <c r="I226" i="20"/>
  <c r="H226" i="20"/>
  <c r="I62" i="19"/>
  <c r="H62" i="19"/>
  <c r="I66" i="19"/>
  <c r="H66" i="19"/>
  <c r="I70" i="19"/>
  <c r="H70" i="19"/>
  <c r="I74" i="19"/>
  <c r="H74" i="19"/>
  <c r="I94" i="19"/>
  <c r="H94" i="19"/>
  <c r="I98" i="19"/>
  <c r="H98" i="19"/>
  <c r="I102" i="19"/>
  <c r="H102" i="19"/>
  <c r="I106" i="19"/>
  <c r="H106" i="19"/>
  <c r="I109" i="19"/>
  <c r="H109" i="19"/>
  <c r="G172" i="19"/>
  <c r="E193" i="19"/>
  <c r="H193" i="19" s="1"/>
  <c r="I273" i="19"/>
  <c r="H273" i="19"/>
  <c r="I306" i="19"/>
  <c r="H306" i="19"/>
  <c r="I333" i="19"/>
  <c r="H333" i="19"/>
  <c r="I26" i="17"/>
  <c r="H26" i="17"/>
  <c r="I322" i="17"/>
  <c r="H322" i="17"/>
  <c r="I51" i="19"/>
  <c r="H51" i="19"/>
  <c r="I142" i="19"/>
  <c r="H142" i="19"/>
  <c r="E312" i="18"/>
  <c r="C300" i="18"/>
  <c r="H81" i="17"/>
  <c r="I81" i="17"/>
  <c r="H9" i="2"/>
  <c r="H11" i="2"/>
  <c r="H48" i="2"/>
  <c r="H50" i="2"/>
  <c r="H52" i="2"/>
  <c r="H54" i="2"/>
  <c r="H56" i="2"/>
  <c r="H58" i="2"/>
  <c r="H93" i="2"/>
  <c r="H95" i="2"/>
  <c r="H97" i="2"/>
  <c r="H99" i="2"/>
  <c r="H101" i="2"/>
  <c r="H103" i="2"/>
  <c r="H105" i="2"/>
  <c r="C112" i="2"/>
  <c r="H116" i="2"/>
  <c r="H118" i="2"/>
  <c r="H120" i="2"/>
  <c r="H122" i="2"/>
  <c r="H141" i="2"/>
  <c r="H143" i="2"/>
  <c r="H145" i="2"/>
  <c r="H147" i="2"/>
  <c r="H187" i="2"/>
  <c r="E189" i="2"/>
  <c r="H200" i="2"/>
  <c r="H202" i="2"/>
  <c r="H228" i="2"/>
  <c r="H247" i="2"/>
  <c r="H319" i="2"/>
  <c r="H321" i="2"/>
  <c r="H323" i="2"/>
  <c r="E325" i="2"/>
  <c r="H340" i="2"/>
  <c r="H33" i="20"/>
  <c r="H44" i="20"/>
  <c r="I89" i="20"/>
  <c r="H89" i="20"/>
  <c r="I92" i="20"/>
  <c r="H92" i="20"/>
  <c r="H126" i="20"/>
  <c r="I146" i="20"/>
  <c r="H146" i="20"/>
  <c r="H151" i="20"/>
  <c r="I156" i="20"/>
  <c r="H156" i="20"/>
  <c r="I160" i="20"/>
  <c r="H160" i="20"/>
  <c r="H170" i="20"/>
  <c r="I183" i="20"/>
  <c r="H183" i="20"/>
  <c r="I201" i="20"/>
  <c r="H201" i="20"/>
  <c r="I217" i="20"/>
  <c r="H217" i="20"/>
  <c r="I243" i="20"/>
  <c r="H243" i="20"/>
  <c r="I246" i="20"/>
  <c r="H246" i="20"/>
  <c r="H264" i="20"/>
  <c r="E272" i="20"/>
  <c r="E301" i="20"/>
  <c r="H301" i="20" s="1"/>
  <c r="H306" i="20"/>
  <c r="I324" i="20"/>
  <c r="H324" i="20"/>
  <c r="H331" i="20"/>
  <c r="I10" i="19"/>
  <c r="H10" i="19"/>
  <c r="I119" i="19"/>
  <c r="H119" i="19"/>
  <c r="I123" i="19"/>
  <c r="H123" i="19"/>
  <c r="I126" i="19"/>
  <c r="H126" i="19"/>
  <c r="I166" i="19"/>
  <c r="H166" i="19"/>
  <c r="I170" i="19"/>
  <c r="H170" i="19"/>
  <c r="I206" i="19"/>
  <c r="H206" i="19"/>
  <c r="G248" i="19"/>
  <c r="I308" i="18"/>
  <c r="H308" i="18"/>
  <c r="H329" i="18"/>
  <c r="I329" i="18"/>
  <c r="H213" i="17"/>
  <c r="I213" i="17"/>
  <c r="I142" i="20"/>
  <c r="H142" i="20"/>
  <c r="I320" i="20"/>
  <c r="H320" i="20"/>
  <c r="G36" i="19"/>
  <c r="I55" i="19"/>
  <c r="H55" i="19"/>
  <c r="G220" i="2"/>
  <c r="I51" i="20"/>
  <c r="H51" i="20"/>
  <c r="I59" i="20"/>
  <c r="H59" i="20"/>
  <c r="I102" i="20"/>
  <c r="H102" i="20"/>
  <c r="I137" i="20"/>
  <c r="H137" i="20"/>
  <c r="I140" i="20"/>
  <c r="H140" i="20"/>
  <c r="H186" i="20"/>
  <c r="I318" i="20"/>
  <c r="H318" i="20"/>
  <c r="I151" i="19"/>
  <c r="H151" i="19"/>
  <c r="E230" i="19"/>
  <c r="H230" i="19" s="1"/>
  <c r="C229" i="19"/>
  <c r="E229" i="19" s="1"/>
  <c r="I302" i="19"/>
  <c r="H302" i="19"/>
  <c r="I329" i="19"/>
  <c r="H329" i="19"/>
  <c r="I39" i="18"/>
  <c r="H39" i="18"/>
  <c r="I109" i="18"/>
  <c r="H109" i="18"/>
  <c r="I114" i="18"/>
  <c r="H114" i="18"/>
  <c r="H151" i="18"/>
  <c r="I151" i="18"/>
  <c r="I212" i="18"/>
  <c r="H212" i="18"/>
  <c r="I22" i="17"/>
  <c r="H22" i="17"/>
  <c r="I166" i="16"/>
  <c r="H166" i="16"/>
  <c r="I11" i="15"/>
  <c r="H11" i="15"/>
  <c r="I104" i="20"/>
  <c r="H104" i="20"/>
  <c r="I256" i="20"/>
  <c r="H256" i="20"/>
  <c r="I313" i="20"/>
  <c r="H313" i="20"/>
  <c r="I59" i="19"/>
  <c r="H59" i="19"/>
  <c r="I146" i="19"/>
  <c r="H146" i="19"/>
  <c r="G263" i="19"/>
  <c r="I327" i="19"/>
  <c r="H327" i="19"/>
  <c r="G112" i="17"/>
  <c r="G60" i="2"/>
  <c r="D172" i="2"/>
  <c r="E8" i="20"/>
  <c r="I96" i="20"/>
  <c r="H96" i="20"/>
  <c r="I119" i="20"/>
  <c r="H119" i="20"/>
  <c r="H149" i="20"/>
  <c r="H168" i="20"/>
  <c r="I258" i="20"/>
  <c r="H258" i="20"/>
  <c r="I298" i="20"/>
  <c r="H298" i="20"/>
  <c r="H304" i="20"/>
  <c r="I315" i="20"/>
  <c r="H315" i="20"/>
  <c r="H329" i="20"/>
  <c r="E8" i="19"/>
  <c r="H8" i="19" s="1"/>
  <c r="I39" i="19"/>
  <c r="H39" i="19"/>
  <c r="I49" i="19"/>
  <c r="H49" i="19"/>
  <c r="I53" i="19"/>
  <c r="H53" i="19"/>
  <c r="I57" i="19"/>
  <c r="H57" i="19"/>
  <c r="I140" i="19"/>
  <c r="H140" i="19"/>
  <c r="I144" i="19"/>
  <c r="H144" i="19"/>
  <c r="D262" i="19"/>
  <c r="I275" i="19"/>
  <c r="H275" i="19"/>
  <c r="G301" i="19"/>
  <c r="E8" i="18"/>
  <c r="H168" i="18"/>
  <c r="I168" i="18"/>
  <c r="H302" i="18"/>
  <c r="I302" i="18"/>
  <c r="I260" i="20"/>
  <c r="H260" i="20"/>
  <c r="I49" i="20"/>
  <c r="H49" i="20"/>
  <c r="I57" i="20"/>
  <c r="H57" i="20"/>
  <c r="I106" i="20"/>
  <c r="H106" i="20"/>
  <c r="I144" i="20"/>
  <c r="H144" i="20"/>
  <c r="I224" i="20"/>
  <c r="H224" i="20"/>
  <c r="I322" i="20"/>
  <c r="H322" i="20"/>
  <c r="I64" i="19"/>
  <c r="H64" i="19"/>
  <c r="I68" i="19"/>
  <c r="H68" i="19"/>
  <c r="I72" i="19"/>
  <c r="H72" i="19"/>
  <c r="I76" i="19"/>
  <c r="H76" i="19"/>
  <c r="I92" i="19"/>
  <c r="H92" i="19"/>
  <c r="I96" i="19"/>
  <c r="H96" i="19"/>
  <c r="I100" i="19"/>
  <c r="H100" i="19"/>
  <c r="I104" i="19"/>
  <c r="H104" i="19"/>
  <c r="I188" i="19"/>
  <c r="H188" i="19"/>
  <c r="I191" i="19"/>
  <c r="H191" i="19"/>
  <c r="I264" i="19"/>
  <c r="H264" i="19"/>
  <c r="I64" i="18"/>
  <c r="H64" i="18"/>
  <c r="I208" i="18"/>
  <c r="H208" i="18"/>
  <c r="I18" i="17"/>
  <c r="H18" i="17"/>
  <c r="G46" i="2"/>
  <c r="G112" i="2"/>
  <c r="H39" i="20"/>
  <c r="I87" i="20"/>
  <c r="H87" i="20"/>
  <c r="I100" i="20"/>
  <c r="H100" i="20"/>
  <c r="I114" i="20"/>
  <c r="H114" i="20"/>
  <c r="I123" i="20"/>
  <c r="H123" i="20"/>
  <c r="I158" i="20"/>
  <c r="H158" i="20"/>
  <c r="I162" i="20"/>
  <c r="H162" i="20"/>
  <c r="H166" i="20"/>
  <c r="I185" i="20"/>
  <c r="H185" i="20"/>
  <c r="I215" i="20"/>
  <c r="H215" i="20"/>
  <c r="I241" i="20"/>
  <c r="H241" i="20"/>
  <c r="E263" i="20"/>
  <c r="H302" i="20"/>
  <c r="H312" i="20"/>
  <c r="H327" i="20"/>
  <c r="I117" i="19"/>
  <c r="H117" i="19"/>
  <c r="I121" i="19"/>
  <c r="H121" i="19"/>
  <c r="I168" i="19"/>
  <c r="H168" i="19"/>
  <c r="G219" i="19"/>
  <c r="I304" i="19"/>
  <c r="H304" i="19"/>
  <c r="I331" i="19"/>
  <c r="H331" i="19"/>
  <c r="E14" i="18"/>
  <c r="G248" i="18"/>
  <c r="H175" i="17"/>
  <c r="I175" i="17"/>
  <c r="C46" i="16"/>
  <c r="E47" i="16"/>
  <c r="H47" i="16" s="1"/>
  <c r="I228" i="15"/>
  <c r="H228" i="15"/>
  <c r="I55" i="20"/>
  <c r="H55" i="20"/>
  <c r="I94" i="20"/>
  <c r="H94" i="20"/>
  <c r="I117" i="20"/>
  <c r="H117" i="20"/>
  <c r="C135" i="20"/>
  <c r="E135" i="20" s="1"/>
  <c r="E139" i="20"/>
  <c r="E148" i="20"/>
  <c r="I188" i="20"/>
  <c r="H188" i="20"/>
  <c r="I203" i="20"/>
  <c r="H203" i="20"/>
  <c r="H335" i="20"/>
  <c r="I149" i="19"/>
  <c r="H149" i="19"/>
  <c r="E153" i="19"/>
  <c r="H153" i="19" s="1"/>
  <c r="I249" i="19"/>
  <c r="H249" i="19"/>
  <c r="I277" i="19"/>
  <c r="H277" i="19"/>
  <c r="I72" i="18"/>
  <c r="H72" i="18"/>
  <c r="I30" i="17"/>
  <c r="H30" i="17"/>
  <c r="I87" i="17"/>
  <c r="H87" i="17"/>
  <c r="I80" i="18"/>
  <c r="H80" i="18"/>
  <c r="I84" i="18"/>
  <c r="H84" i="18"/>
  <c r="I87" i="18"/>
  <c r="H87" i="18"/>
  <c r="I128" i="18"/>
  <c r="H128" i="18"/>
  <c r="I132" i="18"/>
  <c r="H132" i="18"/>
  <c r="I195" i="18"/>
  <c r="H195" i="18"/>
  <c r="I251" i="18"/>
  <c r="H251" i="18"/>
  <c r="I185" i="17"/>
  <c r="H185" i="17"/>
  <c r="H233" i="17"/>
  <c r="I241" i="17"/>
  <c r="H241" i="17"/>
  <c r="I266" i="17"/>
  <c r="H266" i="17"/>
  <c r="I136" i="16"/>
  <c r="H136" i="16"/>
  <c r="I302" i="16"/>
  <c r="H302" i="16"/>
  <c r="I136" i="14"/>
  <c r="H136" i="14"/>
  <c r="C262" i="19"/>
  <c r="C271" i="19"/>
  <c r="E271" i="19" s="1"/>
  <c r="C300" i="19"/>
  <c r="H41" i="18"/>
  <c r="H126" i="18"/>
  <c r="H206" i="18"/>
  <c r="G263" i="18"/>
  <c r="H275" i="18"/>
  <c r="H306" i="18"/>
  <c r="H333" i="18"/>
  <c r="H44" i="17"/>
  <c r="H85" i="17"/>
  <c r="H131" i="17"/>
  <c r="I137" i="17"/>
  <c r="H137" i="17"/>
  <c r="E148" i="17"/>
  <c r="H179" i="17"/>
  <c r="H194" i="17"/>
  <c r="I217" i="17"/>
  <c r="H217" i="17"/>
  <c r="I233" i="17"/>
  <c r="I62" i="16"/>
  <c r="H62" i="16"/>
  <c r="I160" i="16"/>
  <c r="H160" i="16"/>
  <c r="I200" i="15"/>
  <c r="H200" i="15"/>
  <c r="C220" i="20"/>
  <c r="G46" i="19"/>
  <c r="G112" i="19"/>
  <c r="H201" i="19"/>
  <c r="H203" i="19"/>
  <c r="H246" i="19"/>
  <c r="H318" i="19"/>
  <c r="H320" i="19"/>
  <c r="H322" i="19"/>
  <c r="H324" i="19"/>
  <c r="G36" i="18"/>
  <c r="I41" i="18"/>
  <c r="I44" i="18"/>
  <c r="H62" i="18"/>
  <c r="H70" i="18"/>
  <c r="G60" i="18"/>
  <c r="E91" i="18"/>
  <c r="I126" i="18"/>
  <c r="I137" i="18"/>
  <c r="H137" i="18"/>
  <c r="H149" i="18"/>
  <c r="H166" i="18"/>
  <c r="I176" i="18"/>
  <c r="H176" i="18"/>
  <c r="I180" i="18"/>
  <c r="H180" i="18"/>
  <c r="I206" i="18"/>
  <c r="E221" i="18"/>
  <c r="C220" i="18"/>
  <c r="I232" i="18"/>
  <c r="H232" i="18"/>
  <c r="I236" i="18"/>
  <c r="H236" i="18"/>
  <c r="H249" i="18"/>
  <c r="I266" i="18"/>
  <c r="H266" i="18"/>
  <c r="I275" i="18"/>
  <c r="I281" i="18"/>
  <c r="H281" i="18"/>
  <c r="I285" i="18"/>
  <c r="H285" i="18"/>
  <c r="I289" i="18"/>
  <c r="H289" i="18"/>
  <c r="I293" i="18"/>
  <c r="H293" i="18"/>
  <c r="I306" i="18"/>
  <c r="H327" i="18"/>
  <c r="I333" i="18"/>
  <c r="I44" i="17"/>
  <c r="G46" i="17"/>
  <c r="H79" i="17"/>
  <c r="I156" i="17"/>
  <c r="H156" i="17"/>
  <c r="I160" i="17"/>
  <c r="H160" i="17"/>
  <c r="H173" i="17"/>
  <c r="D172" i="17"/>
  <c r="I194" i="17"/>
  <c r="H211" i="17"/>
  <c r="I20" i="16"/>
  <c r="H20" i="16"/>
  <c r="E317" i="13"/>
  <c r="H317" i="13" s="1"/>
  <c r="H208" i="20"/>
  <c r="H210" i="20"/>
  <c r="H212" i="20"/>
  <c r="H232" i="20"/>
  <c r="H234" i="20"/>
  <c r="H236" i="20"/>
  <c r="H238" i="20"/>
  <c r="H251" i="20"/>
  <c r="H253" i="20"/>
  <c r="H266" i="20"/>
  <c r="H268" i="20"/>
  <c r="H281" i="20"/>
  <c r="H283" i="20"/>
  <c r="H285" i="20"/>
  <c r="H287" i="20"/>
  <c r="H289" i="20"/>
  <c r="H291" i="20"/>
  <c r="H293" i="20"/>
  <c r="H295" i="20"/>
  <c r="H308" i="20"/>
  <c r="H310" i="20"/>
  <c r="H337" i="20"/>
  <c r="H16" i="19"/>
  <c r="H18" i="19"/>
  <c r="H20" i="19"/>
  <c r="H22" i="19"/>
  <c r="H24" i="19"/>
  <c r="H26" i="19"/>
  <c r="H28" i="19"/>
  <c r="H30" i="19"/>
  <c r="H87" i="19"/>
  <c r="H89" i="19"/>
  <c r="H114" i="19"/>
  <c r="H137" i="19"/>
  <c r="H156" i="19"/>
  <c r="H158" i="19"/>
  <c r="H160" i="19"/>
  <c r="H162" i="19"/>
  <c r="H183" i="19"/>
  <c r="H185" i="19"/>
  <c r="H198" i="19"/>
  <c r="H215" i="19"/>
  <c r="H217" i="19"/>
  <c r="H222" i="19"/>
  <c r="H224" i="19"/>
  <c r="H226" i="19"/>
  <c r="H241" i="19"/>
  <c r="H243" i="19"/>
  <c r="H256" i="19"/>
  <c r="H258" i="19"/>
  <c r="H260" i="19"/>
  <c r="H298" i="19"/>
  <c r="H313" i="19"/>
  <c r="H315" i="19"/>
  <c r="H10" i="18"/>
  <c r="H45" i="18"/>
  <c r="E47" i="18"/>
  <c r="I62" i="18"/>
  <c r="I70" i="18"/>
  <c r="I81" i="18"/>
  <c r="I85" i="18"/>
  <c r="G112" i="18"/>
  <c r="I210" i="18"/>
  <c r="H210" i="18"/>
  <c r="E230" i="18"/>
  <c r="H230" i="18" s="1"/>
  <c r="C229" i="18"/>
  <c r="E229" i="18" s="1"/>
  <c r="I249" i="18"/>
  <c r="I310" i="18"/>
  <c r="H310" i="18"/>
  <c r="I327" i="18"/>
  <c r="I16" i="17"/>
  <c r="H16" i="17"/>
  <c r="I20" i="17"/>
  <c r="H20" i="17"/>
  <c r="I24" i="17"/>
  <c r="H24" i="17"/>
  <c r="I28" i="17"/>
  <c r="H28" i="17"/>
  <c r="I79" i="17"/>
  <c r="I89" i="17"/>
  <c r="H89" i="17"/>
  <c r="I173" i="17"/>
  <c r="G172" i="17"/>
  <c r="I211" i="17"/>
  <c r="I224" i="17"/>
  <c r="H224" i="17"/>
  <c r="I289" i="17"/>
  <c r="H289" i="17"/>
  <c r="G36" i="16"/>
  <c r="C172" i="16"/>
  <c r="E193" i="16"/>
  <c r="I313" i="16"/>
  <c r="H313" i="16"/>
  <c r="I194" i="15"/>
  <c r="H194" i="15"/>
  <c r="G262" i="15"/>
  <c r="H78" i="19"/>
  <c r="H80" i="19"/>
  <c r="H82" i="19"/>
  <c r="H84" i="19"/>
  <c r="H128" i="19"/>
  <c r="H130" i="19"/>
  <c r="H132" i="19"/>
  <c r="H134" i="19"/>
  <c r="H174" i="19"/>
  <c r="H176" i="19"/>
  <c r="H178" i="19"/>
  <c r="H180" i="19"/>
  <c r="H195" i="19"/>
  <c r="H208" i="19"/>
  <c r="H210" i="19"/>
  <c r="H212" i="19"/>
  <c r="G229" i="19"/>
  <c r="H232" i="19"/>
  <c r="H234" i="19"/>
  <c r="H236" i="19"/>
  <c r="H238" i="19"/>
  <c r="H251" i="19"/>
  <c r="H253" i="19"/>
  <c r="H266" i="19"/>
  <c r="H268" i="19"/>
  <c r="H281" i="19"/>
  <c r="H283" i="19"/>
  <c r="H285" i="19"/>
  <c r="H287" i="19"/>
  <c r="H289" i="19"/>
  <c r="H291" i="19"/>
  <c r="H293" i="19"/>
  <c r="H295" i="19"/>
  <c r="H308" i="19"/>
  <c r="H310" i="19"/>
  <c r="H337" i="19"/>
  <c r="H16" i="18"/>
  <c r="H18" i="18"/>
  <c r="H20" i="18"/>
  <c r="H22" i="18"/>
  <c r="H24" i="18"/>
  <c r="H26" i="18"/>
  <c r="H28" i="18"/>
  <c r="H30" i="18"/>
  <c r="I45" i="18"/>
  <c r="H68" i="18"/>
  <c r="H76" i="18"/>
  <c r="I78" i="18"/>
  <c r="H78" i="18"/>
  <c r="I82" i="18"/>
  <c r="H82" i="18"/>
  <c r="I130" i="18"/>
  <c r="H130" i="18"/>
  <c r="I134" i="18"/>
  <c r="H134" i="18"/>
  <c r="H170" i="18"/>
  <c r="H191" i="18"/>
  <c r="I253" i="18"/>
  <c r="H253" i="18"/>
  <c r="H264" i="18"/>
  <c r="H273" i="18"/>
  <c r="H304" i="18"/>
  <c r="H331" i="18"/>
  <c r="E14" i="17"/>
  <c r="H14" i="17" s="1"/>
  <c r="H42" i="17"/>
  <c r="H83" i="17"/>
  <c r="I114" i="17"/>
  <c r="H114" i="17"/>
  <c r="H129" i="17"/>
  <c r="H177" i="17"/>
  <c r="I183" i="17"/>
  <c r="H183" i="17"/>
  <c r="I260" i="17"/>
  <c r="H260" i="17"/>
  <c r="I280" i="17"/>
  <c r="H280" i="17"/>
  <c r="I15" i="16"/>
  <c r="H15" i="16"/>
  <c r="I155" i="16"/>
  <c r="H155" i="16"/>
  <c r="I299" i="16"/>
  <c r="H299" i="16"/>
  <c r="I93" i="15"/>
  <c r="H93" i="15"/>
  <c r="C317" i="15"/>
  <c r="E325" i="15"/>
  <c r="H325" i="15" s="1"/>
  <c r="I15" i="14"/>
  <c r="H15" i="14"/>
  <c r="I42" i="18"/>
  <c r="I68" i="18"/>
  <c r="I76" i="18"/>
  <c r="I89" i="18"/>
  <c r="H89" i="18"/>
  <c r="I337" i="18"/>
  <c r="H337" i="18"/>
  <c r="I198" i="17"/>
  <c r="H198" i="17"/>
  <c r="H209" i="17"/>
  <c r="I215" i="17"/>
  <c r="H215" i="17"/>
  <c r="I249" i="17"/>
  <c r="H249" i="17"/>
  <c r="I321" i="15"/>
  <c r="H321" i="15"/>
  <c r="H43" i="18"/>
  <c r="E135" i="18"/>
  <c r="I174" i="18"/>
  <c r="H174" i="18"/>
  <c r="I178" i="18"/>
  <c r="H178" i="18"/>
  <c r="I234" i="18"/>
  <c r="H234" i="18"/>
  <c r="I238" i="18"/>
  <c r="H238" i="18"/>
  <c r="E245" i="18"/>
  <c r="I268" i="18"/>
  <c r="H268" i="18"/>
  <c r="H277" i="18"/>
  <c r="I283" i="18"/>
  <c r="H283" i="18"/>
  <c r="I287" i="18"/>
  <c r="H287" i="18"/>
  <c r="I291" i="18"/>
  <c r="H291" i="18"/>
  <c r="I295" i="18"/>
  <c r="H295" i="18"/>
  <c r="G301" i="18"/>
  <c r="H133" i="17"/>
  <c r="I158" i="17"/>
  <c r="H158" i="17"/>
  <c r="I162" i="17"/>
  <c r="H162" i="17"/>
  <c r="H181" i="17"/>
  <c r="E199" i="17"/>
  <c r="H199" i="17" s="1"/>
  <c r="I209" i="17"/>
  <c r="I231" i="17"/>
  <c r="H231" i="17"/>
  <c r="E8" i="16"/>
  <c r="G60" i="16"/>
  <c r="I157" i="14"/>
  <c r="H157" i="14"/>
  <c r="E8" i="17"/>
  <c r="H8" i="17" s="1"/>
  <c r="C172" i="17"/>
  <c r="G220" i="17"/>
  <c r="I236" i="17"/>
  <c r="H236" i="17"/>
  <c r="I283" i="17"/>
  <c r="H283" i="17"/>
  <c r="I308" i="17"/>
  <c r="H308" i="17"/>
  <c r="I337" i="17"/>
  <c r="H337" i="17"/>
  <c r="I10" i="16"/>
  <c r="H10" i="16"/>
  <c r="I21" i="16"/>
  <c r="I26" i="16"/>
  <c r="H26" i="16"/>
  <c r="I72" i="16"/>
  <c r="I109" i="16"/>
  <c r="D112" i="16"/>
  <c r="D111" i="16" s="1"/>
  <c r="E148" i="16"/>
  <c r="I161" i="16"/>
  <c r="I198" i="16"/>
  <c r="H198" i="16"/>
  <c r="I215" i="16"/>
  <c r="H215" i="16"/>
  <c r="I226" i="16"/>
  <c r="H226" i="16"/>
  <c r="I243" i="16"/>
  <c r="H243" i="16"/>
  <c r="I258" i="16"/>
  <c r="H258" i="16"/>
  <c r="I270" i="16"/>
  <c r="I314" i="16"/>
  <c r="I56" i="15"/>
  <c r="I81" i="15"/>
  <c r="H81" i="15"/>
  <c r="I85" i="15"/>
  <c r="H85" i="15"/>
  <c r="I103" i="15"/>
  <c r="I141" i="15"/>
  <c r="I231" i="15"/>
  <c r="H231" i="15"/>
  <c r="I235" i="15"/>
  <c r="H235" i="15"/>
  <c r="I239" i="15"/>
  <c r="H239" i="15"/>
  <c r="I247" i="15"/>
  <c r="G271" i="15"/>
  <c r="G300" i="15"/>
  <c r="R58" i="5" s="1"/>
  <c r="I9" i="13"/>
  <c r="H9" i="13"/>
  <c r="D36" i="13"/>
  <c r="D35" i="13" s="1"/>
  <c r="D34" i="13" s="1"/>
  <c r="E60" i="13"/>
  <c r="H60" i="13" s="1"/>
  <c r="I141" i="13"/>
  <c r="H141" i="13"/>
  <c r="I222" i="17"/>
  <c r="H222" i="17"/>
  <c r="I253" i="17"/>
  <c r="H253" i="17"/>
  <c r="I258" i="17"/>
  <c r="H258" i="17"/>
  <c r="I293" i="17"/>
  <c r="H293" i="17"/>
  <c r="I16" i="16"/>
  <c r="H16" i="16"/>
  <c r="I27" i="16"/>
  <c r="I66" i="16"/>
  <c r="I137" i="16"/>
  <c r="H137" i="16"/>
  <c r="I151" i="16"/>
  <c r="I156" i="16"/>
  <c r="H156" i="16"/>
  <c r="I170" i="16"/>
  <c r="G172" i="16"/>
  <c r="I206" i="16"/>
  <c r="I216" i="16"/>
  <c r="I244" i="16"/>
  <c r="I249" i="16"/>
  <c r="I259" i="16"/>
  <c r="G263" i="16"/>
  <c r="I273" i="16"/>
  <c r="I306" i="16"/>
  <c r="I329" i="16"/>
  <c r="E47" i="15"/>
  <c r="I50" i="15"/>
  <c r="I97" i="15"/>
  <c r="E115" i="15"/>
  <c r="I118" i="15"/>
  <c r="I145" i="15"/>
  <c r="E163" i="15"/>
  <c r="I173" i="15"/>
  <c r="H173" i="15"/>
  <c r="I177" i="15"/>
  <c r="H177" i="15"/>
  <c r="I181" i="15"/>
  <c r="H181" i="15"/>
  <c r="I187" i="15"/>
  <c r="I209" i="15"/>
  <c r="H209" i="15"/>
  <c r="I213" i="15"/>
  <c r="H213" i="15"/>
  <c r="I267" i="15"/>
  <c r="H267" i="15"/>
  <c r="I282" i="15"/>
  <c r="H282" i="15"/>
  <c r="I286" i="15"/>
  <c r="H286" i="15"/>
  <c r="I290" i="15"/>
  <c r="H290" i="15"/>
  <c r="H294" i="15"/>
  <c r="I294" i="15"/>
  <c r="I337" i="15"/>
  <c r="H337" i="15"/>
  <c r="H22" i="14"/>
  <c r="I22" i="14"/>
  <c r="I120" i="14"/>
  <c r="H120" i="14"/>
  <c r="I200" i="14"/>
  <c r="H200" i="14"/>
  <c r="G262" i="14"/>
  <c r="I125" i="13"/>
  <c r="H125" i="13"/>
  <c r="I249" i="11"/>
  <c r="H249" i="11"/>
  <c r="I287" i="17"/>
  <c r="H287" i="17"/>
  <c r="I315" i="17"/>
  <c r="H315" i="17"/>
  <c r="I17" i="16"/>
  <c r="I22" i="16"/>
  <c r="H22" i="16"/>
  <c r="I39" i="16"/>
  <c r="G46" i="16"/>
  <c r="I76" i="16"/>
  <c r="I87" i="16"/>
  <c r="H87" i="16"/>
  <c r="I113" i="16"/>
  <c r="I138" i="16"/>
  <c r="I157" i="16"/>
  <c r="I162" i="16"/>
  <c r="H162" i="16"/>
  <c r="I183" i="16"/>
  <c r="H183" i="16"/>
  <c r="I191" i="16"/>
  <c r="I222" i="16"/>
  <c r="H222" i="16"/>
  <c r="E263" i="16"/>
  <c r="D262" i="16"/>
  <c r="I315" i="16"/>
  <c r="H315" i="16"/>
  <c r="I44" i="15"/>
  <c r="H44" i="15"/>
  <c r="I129" i="15"/>
  <c r="H129" i="15"/>
  <c r="I133" i="15"/>
  <c r="H133" i="15"/>
  <c r="C262" i="15"/>
  <c r="I52" i="14"/>
  <c r="H52" i="14"/>
  <c r="I58" i="13"/>
  <c r="H58" i="13"/>
  <c r="E139" i="18"/>
  <c r="H156" i="18"/>
  <c r="H158" i="18"/>
  <c r="H160" i="18"/>
  <c r="H162" i="18"/>
  <c r="H183" i="18"/>
  <c r="H185" i="18"/>
  <c r="H198" i="18"/>
  <c r="H215" i="18"/>
  <c r="H217" i="18"/>
  <c r="H222" i="18"/>
  <c r="H224" i="18"/>
  <c r="H226" i="18"/>
  <c r="H241" i="18"/>
  <c r="H243" i="18"/>
  <c r="H256" i="18"/>
  <c r="H258" i="18"/>
  <c r="H260" i="18"/>
  <c r="H298" i="18"/>
  <c r="H313" i="18"/>
  <c r="H315" i="18"/>
  <c r="H10" i="17"/>
  <c r="H49" i="17"/>
  <c r="H51" i="17"/>
  <c r="H53" i="17"/>
  <c r="H55" i="17"/>
  <c r="H57" i="17"/>
  <c r="H59" i="17"/>
  <c r="H92" i="17"/>
  <c r="H94" i="17"/>
  <c r="H96" i="17"/>
  <c r="H98" i="17"/>
  <c r="H100" i="17"/>
  <c r="H102" i="17"/>
  <c r="H104" i="17"/>
  <c r="H106" i="17"/>
  <c r="H117" i="17"/>
  <c r="H119" i="17"/>
  <c r="H121" i="17"/>
  <c r="H123" i="17"/>
  <c r="H140" i="17"/>
  <c r="H142" i="17"/>
  <c r="H144" i="17"/>
  <c r="H146" i="17"/>
  <c r="H188" i="17"/>
  <c r="H201" i="17"/>
  <c r="H203" i="17"/>
  <c r="H225" i="17"/>
  <c r="I234" i="17"/>
  <c r="H234" i="17"/>
  <c r="H237" i="17"/>
  <c r="I256" i="17"/>
  <c r="H256" i="17"/>
  <c r="I281" i="17"/>
  <c r="H281" i="17"/>
  <c r="H284" i="17"/>
  <c r="H294" i="17"/>
  <c r="I309" i="17"/>
  <c r="H320" i="17"/>
  <c r="G300" i="17"/>
  <c r="R60" i="5" s="1"/>
  <c r="I338" i="17"/>
  <c r="H17" i="16"/>
  <c r="I23" i="16"/>
  <c r="I28" i="16"/>
  <c r="H28" i="16"/>
  <c r="E32" i="16"/>
  <c r="E37" i="16"/>
  <c r="D36" i="16"/>
  <c r="D35" i="16" s="1"/>
  <c r="D34" i="16" s="1"/>
  <c r="H39" i="16"/>
  <c r="I70" i="16"/>
  <c r="H76" i="16"/>
  <c r="I88" i="16"/>
  <c r="H113" i="16"/>
  <c r="H138" i="16"/>
  <c r="H157" i="16"/>
  <c r="I184" i="16"/>
  <c r="H191" i="16"/>
  <c r="I217" i="16"/>
  <c r="H217" i="16"/>
  <c r="I223" i="16"/>
  <c r="E227" i="16"/>
  <c r="H227" i="16" s="1"/>
  <c r="I255" i="16"/>
  <c r="I260" i="16"/>
  <c r="H260" i="16"/>
  <c r="I277" i="16"/>
  <c r="I316" i="16"/>
  <c r="I333" i="16"/>
  <c r="I54" i="15"/>
  <c r="I101" i="15"/>
  <c r="I122" i="15"/>
  <c r="G112" i="15"/>
  <c r="D263" i="15"/>
  <c r="D262" i="15" s="1"/>
  <c r="E265" i="15"/>
  <c r="H265" i="15" s="1"/>
  <c r="E37" i="14"/>
  <c r="C36" i="14"/>
  <c r="I113" i="14"/>
  <c r="H113" i="14"/>
  <c r="I184" i="14"/>
  <c r="H184" i="14"/>
  <c r="I247" i="14"/>
  <c r="H247" i="14"/>
  <c r="I323" i="14"/>
  <c r="H323" i="14"/>
  <c r="I99" i="13"/>
  <c r="H99" i="13"/>
  <c r="C220" i="17"/>
  <c r="I251" i="17"/>
  <c r="H251" i="17"/>
  <c r="G262" i="17"/>
  <c r="I268" i="17"/>
  <c r="H268" i="17"/>
  <c r="I291" i="17"/>
  <c r="H291" i="17"/>
  <c r="I294" i="17"/>
  <c r="I310" i="17"/>
  <c r="H310" i="17"/>
  <c r="I313" i="17"/>
  <c r="H313" i="17"/>
  <c r="I18" i="16"/>
  <c r="H18" i="16"/>
  <c r="H23" i="16"/>
  <c r="I29" i="16"/>
  <c r="I64" i="16"/>
  <c r="H70" i="16"/>
  <c r="H88" i="16"/>
  <c r="I114" i="16"/>
  <c r="H114" i="16"/>
  <c r="E139" i="16"/>
  <c r="H139" i="16" s="1"/>
  <c r="C135" i="16"/>
  <c r="E135" i="16" s="1"/>
  <c r="I149" i="16"/>
  <c r="I158" i="16"/>
  <c r="H158" i="16"/>
  <c r="I168" i="16"/>
  <c r="H184" i="16"/>
  <c r="H223" i="16"/>
  <c r="H255" i="16"/>
  <c r="I261" i="16"/>
  <c r="I264" i="16"/>
  <c r="E269" i="16"/>
  <c r="H277" i="16"/>
  <c r="E301" i="16"/>
  <c r="I304" i="16"/>
  <c r="H316" i="16"/>
  <c r="I327" i="16"/>
  <c r="H333" i="16"/>
  <c r="I9" i="15"/>
  <c r="I48" i="15"/>
  <c r="H54" i="15"/>
  <c r="I79" i="15"/>
  <c r="H79" i="15"/>
  <c r="I83" i="15"/>
  <c r="H83" i="15"/>
  <c r="I95" i="15"/>
  <c r="H101" i="15"/>
  <c r="I116" i="15"/>
  <c r="H122" i="15"/>
  <c r="E199" i="15"/>
  <c r="I202" i="15"/>
  <c r="I233" i="15"/>
  <c r="H233" i="15"/>
  <c r="I237" i="15"/>
  <c r="H237" i="15"/>
  <c r="I252" i="15"/>
  <c r="H252" i="15"/>
  <c r="I299" i="15"/>
  <c r="H299" i="15"/>
  <c r="I310" i="15"/>
  <c r="H310" i="15"/>
  <c r="I97" i="14"/>
  <c r="H97" i="14"/>
  <c r="I101" i="14"/>
  <c r="H101" i="14"/>
  <c r="I244" i="14"/>
  <c r="H244" i="14"/>
  <c r="I71" i="13"/>
  <c r="H71" i="13"/>
  <c r="I75" i="13"/>
  <c r="H75" i="13"/>
  <c r="I226" i="17"/>
  <c r="H226" i="17"/>
  <c r="I238" i="17"/>
  <c r="H238" i="17"/>
  <c r="I243" i="17"/>
  <c r="H243" i="17"/>
  <c r="I285" i="17"/>
  <c r="H285" i="17"/>
  <c r="I295" i="17"/>
  <c r="H295" i="17"/>
  <c r="I298" i="17"/>
  <c r="H298" i="17"/>
  <c r="I19" i="16"/>
  <c r="I24" i="16"/>
  <c r="H24" i="16"/>
  <c r="I74" i="16"/>
  <c r="I89" i="16"/>
  <c r="H89" i="16"/>
  <c r="I126" i="16"/>
  <c r="I159" i="16"/>
  <c r="I185" i="16"/>
  <c r="H185" i="16"/>
  <c r="I224" i="16"/>
  <c r="H224" i="16"/>
  <c r="I241" i="16"/>
  <c r="H241" i="16"/>
  <c r="I256" i="16"/>
  <c r="H256" i="16"/>
  <c r="D317" i="16"/>
  <c r="D300" i="16" s="1"/>
  <c r="O59" i="5" s="1"/>
  <c r="E325" i="16"/>
  <c r="I58" i="15"/>
  <c r="I105" i="15"/>
  <c r="I143" i="15"/>
  <c r="I147" i="15"/>
  <c r="I175" i="15"/>
  <c r="H175" i="15"/>
  <c r="I179" i="15"/>
  <c r="H179" i="15"/>
  <c r="G172" i="15"/>
  <c r="I211" i="15"/>
  <c r="H211" i="15"/>
  <c r="I280" i="15"/>
  <c r="H280" i="15"/>
  <c r="I284" i="15"/>
  <c r="H284" i="15"/>
  <c r="I288" i="15"/>
  <c r="H288" i="15"/>
  <c r="I292" i="15"/>
  <c r="H292" i="15"/>
  <c r="H26" i="14"/>
  <c r="I26" i="14"/>
  <c r="I319" i="14"/>
  <c r="H319" i="14"/>
  <c r="I33" i="13"/>
  <c r="H33" i="13"/>
  <c r="I95" i="13"/>
  <c r="H95" i="13"/>
  <c r="I232" i="17"/>
  <c r="H232" i="17"/>
  <c r="E271" i="17"/>
  <c r="I25" i="16"/>
  <c r="I30" i="16"/>
  <c r="H30" i="16"/>
  <c r="I68" i="16"/>
  <c r="I90" i="16"/>
  <c r="G135" i="16"/>
  <c r="H159" i="16"/>
  <c r="I197" i="16"/>
  <c r="I225" i="16"/>
  <c r="I242" i="16"/>
  <c r="G248" i="16"/>
  <c r="I257" i="16"/>
  <c r="E272" i="16"/>
  <c r="D271" i="16"/>
  <c r="E271" i="16" s="1"/>
  <c r="I275" i="16"/>
  <c r="I298" i="16"/>
  <c r="H298" i="16"/>
  <c r="G301" i="16"/>
  <c r="I331" i="16"/>
  <c r="I10" i="15"/>
  <c r="H10" i="15"/>
  <c r="I42" i="15"/>
  <c r="H42" i="15"/>
  <c r="E46" i="15"/>
  <c r="H46" i="15" s="1"/>
  <c r="I52" i="15"/>
  <c r="H58" i="15"/>
  <c r="E77" i="15"/>
  <c r="D60" i="15"/>
  <c r="E60" i="15" s="1"/>
  <c r="I99" i="15"/>
  <c r="H105" i="15"/>
  <c r="I120" i="15"/>
  <c r="I131" i="15"/>
  <c r="H131" i="15"/>
  <c r="E135" i="15"/>
  <c r="H143" i="15"/>
  <c r="H147" i="15"/>
  <c r="E186" i="15"/>
  <c r="G220" i="15"/>
  <c r="D248" i="15"/>
  <c r="E250" i="15"/>
  <c r="D301" i="15"/>
  <c r="E307" i="15"/>
  <c r="H307" i="15" s="1"/>
  <c r="I27" i="14"/>
  <c r="H27" i="14"/>
  <c r="I50" i="14"/>
  <c r="H50" i="14"/>
  <c r="I58" i="14"/>
  <c r="H58" i="14"/>
  <c r="I143" i="14"/>
  <c r="H143" i="14"/>
  <c r="I314" i="14"/>
  <c r="H314" i="14"/>
  <c r="I167" i="13"/>
  <c r="H167" i="13"/>
  <c r="I309" i="15"/>
  <c r="H309" i="15"/>
  <c r="I336" i="15"/>
  <c r="H336" i="15"/>
  <c r="E8" i="14"/>
  <c r="H8" i="14" s="1"/>
  <c r="H16" i="14"/>
  <c r="I21" i="14"/>
  <c r="H21" i="14"/>
  <c r="E47" i="14"/>
  <c r="H47" i="14" s="1"/>
  <c r="C46" i="14"/>
  <c r="E107" i="14"/>
  <c r="G135" i="14"/>
  <c r="G112" i="14" s="1"/>
  <c r="C220" i="14"/>
  <c r="E227" i="14"/>
  <c r="H227" i="14" s="1"/>
  <c r="I257" i="14"/>
  <c r="H257" i="14"/>
  <c r="E37" i="13"/>
  <c r="H37" i="13" s="1"/>
  <c r="C36" i="13"/>
  <c r="E40" i="13"/>
  <c r="I52" i="13"/>
  <c r="H52" i="13"/>
  <c r="I65" i="13"/>
  <c r="H65" i="13"/>
  <c r="I105" i="13"/>
  <c r="H105" i="13"/>
  <c r="I120" i="13"/>
  <c r="H120" i="13"/>
  <c r="E135" i="13"/>
  <c r="I147" i="13"/>
  <c r="H147" i="13"/>
  <c r="I150" i="13"/>
  <c r="H150" i="13"/>
  <c r="I190" i="13"/>
  <c r="H190" i="13"/>
  <c r="I200" i="13"/>
  <c r="H200" i="13"/>
  <c r="G229" i="13"/>
  <c r="I285" i="13"/>
  <c r="H285" i="13"/>
  <c r="I142" i="12"/>
  <c r="H142" i="12"/>
  <c r="I151" i="11"/>
  <c r="H151" i="11"/>
  <c r="E196" i="11"/>
  <c r="D172" i="11"/>
  <c r="I205" i="13"/>
  <c r="H205" i="13"/>
  <c r="I43" i="12"/>
  <c r="H43" i="12"/>
  <c r="I96" i="12"/>
  <c r="H96" i="12"/>
  <c r="E193" i="12"/>
  <c r="D172" i="12"/>
  <c r="E8" i="15"/>
  <c r="H29" i="15"/>
  <c r="H88" i="15"/>
  <c r="H90" i="15"/>
  <c r="H113" i="15"/>
  <c r="H136" i="15"/>
  <c r="H138" i="15"/>
  <c r="H155" i="15"/>
  <c r="H157" i="15"/>
  <c r="H159" i="15"/>
  <c r="H161" i="15"/>
  <c r="C172" i="15"/>
  <c r="H184" i="15"/>
  <c r="H197" i="15"/>
  <c r="H216" i="15"/>
  <c r="H223" i="15"/>
  <c r="H225" i="15"/>
  <c r="E227" i="15"/>
  <c r="H227" i="15" s="1"/>
  <c r="H242" i="15"/>
  <c r="H244" i="15"/>
  <c r="H255" i="15"/>
  <c r="H257" i="15"/>
  <c r="H259" i="15"/>
  <c r="H261" i="15"/>
  <c r="H270" i="15"/>
  <c r="I316" i="15"/>
  <c r="H316" i="15"/>
  <c r="I11" i="14"/>
  <c r="H11" i="14"/>
  <c r="I17" i="14"/>
  <c r="H17" i="14"/>
  <c r="H28" i="14"/>
  <c r="G46" i="14"/>
  <c r="I88" i="14"/>
  <c r="H88" i="14"/>
  <c r="I95" i="14"/>
  <c r="H95" i="14"/>
  <c r="E115" i="14"/>
  <c r="H115" i="14" s="1"/>
  <c r="I118" i="14"/>
  <c r="H118" i="14"/>
  <c r="I147" i="14"/>
  <c r="H147" i="14"/>
  <c r="I159" i="14"/>
  <c r="H159" i="14"/>
  <c r="E186" i="14"/>
  <c r="H186" i="14" s="1"/>
  <c r="C172" i="14"/>
  <c r="I223" i="14"/>
  <c r="H223" i="14"/>
  <c r="I11" i="13"/>
  <c r="H11" i="13"/>
  <c r="I48" i="13"/>
  <c r="H48" i="13"/>
  <c r="I69" i="13"/>
  <c r="H69" i="13"/>
  <c r="I101" i="13"/>
  <c r="H101" i="13"/>
  <c r="I116" i="13"/>
  <c r="H116" i="13"/>
  <c r="I143" i="13"/>
  <c r="H143" i="13"/>
  <c r="I187" i="13"/>
  <c r="H187" i="13"/>
  <c r="I266" i="13"/>
  <c r="H266" i="13"/>
  <c r="I281" i="13"/>
  <c r="H281" i="13"/>
  <c r="I313" i="13"/>
  <c r="H313" i="13"/>
  <c r="I104" i="12"/>
  <c r="H104" i="12"/>
  <c r="C229" i="15"/>
  <c r="E229" i="15" s="1"/>
  <c r="H18" i="14"/>
  <c r="I23" i="14"/>
  <c r="H23" i="14"/>
  <c r="I28" i="14"/>
  <c r="I48" i="14"/>
  <c r="H48" i="14"/>
  <c r="I56" i="14"/>
  <c r="H56" i="14"/>
  <c r="I105" i="14"/>
  <c r="H105" i="14"/>
  <c r="E164" i="14"/>
  <c r="I197" i="14"/>
  <c r="H197" i="14"/>
  <c r="I216" i="14"/>
  <c r="H216" i="14"/>
  <c r="I228" i="14"/>
  <c r="H228" i="14"/>
  <c r="I259" i="14"/>
  <c r="H259" i="14"/>
  <c r="I299" i="14"/>
  <c r="H299" i="14"/>
  <c r="I38" i="13"/>
  <c r="H38" i="13"/>
  <c r="I54" i="13"/>
  <c r="H54" i="13"/>
  <c r="I63" i="13"/>
  <c r="H63" i="13"/>
  <c r="I110" i="13"/>
  <c r="H110" i="13"/>
  <c r="I122" i="13"/>
  <c r="H122" i="13"/>
  <c r="I171" i="13"/>
  <c r="H171" i="13"/>
  <c r="I202" i="13"/>
  <c r="H202" i="13"/>
  <c r="I274" i="13"/>
  <c r="H274" i="13"/>
  <c r="I278" i="13"/>
  <c r="H278" i="13"/>
  <c r="H140" i="16"/>
  <c r="H142" i="16"/>
  <c r="H144" i="16"/>
  <c r="H146" i="16"/>
  <c r="H201" i="16"/>
  <c r="H203" i="16"/>
  <c r="H149" i="15"/>
  <c r="H151" i="15"/>
  <c r="H191" i="15"/>
  <c r="H206" i="15"/>
  <c r="H249" i="15"/>
  <c r="H264" i="15"/>
  <c r="H273" i="15"/>
  <c r="H275" i="15"/>
  <c r="H277" i="15"/>
  <c r="I311" i="15"/>
  <c r="H311" i="15"/>
  <c r="H319" i="15"/>
  <c r="I338" i="15"/>
  <c r="H338" i="15"/>
  <c r="I9" i="14"/>
  <c r="H9" i="14"/>
  <c r="H24" i="14"/>
  <c r="I29" i="14"/>
  <c r="H29" i="14"/>
  <c r="I99" i="14"/>
  <c r="H99" i="14"/>
  <c r="I122" i="14"/>
  <c r="H122" i="14"/>
  <c r="I138" i="14"/>
  <c r="H138" i="14"/>
  <c r="I141" i="14"/>
  <c r="H141" i="14"/>
  <c r="I155" i="14"/>
  <c r="H155" i="14"/>
  <c r="I242" i="14"/>
  <c r="H242" i="14"/>
  <c r="E301" i="14"/>
  <c r="I316" i="14"/>
  <c r="H316" i="14"/>
  <c r="I73" i="13"/>
  <c r="H73" i="13"/>
  <c r="I97" i="13"/>
  <c r="H97" i="13"/>
  <c r="I165" i="13"/>
  <c r="H165" i="13"/>
  <c r="E182" i="13"/>
  <c r="I293" i="13"/>
  <c r="H293" i="13"/>
  <c r="I130" i="12"/>
  <c r="H130" i="12"/>
  <c r="I134" i="12"/>
  <c r="H134" i="12"/>
  <c r="I246" i="12"/>
  <c r="H246" i="12"/>
  <c r="D271" i="15"/>
  <c r="E271" i="15" s="1"/>
  <c r="I314" i="15"/>
  <c r="H314" i="15"/>
  <c r="I19" i="14"/>
  <c r="H19" i="14"/>
  <c r="I24" i="14"/>
  <c r="H30" i="14"/>
  <c r="I54" i="14"/>
  <c r="H54" i="14"/>
  <c r="I90" i="14"/>
  <c r="H90" i="14"/>
  <c r="I93" i="14"/>
  <c r="H93" i="14"/>
  <c r="I116" i="14"/>
  <c r="H116" i="14"/>
  <c r="I161" i="14"/>
  <c r="H161" i="14"/>
  <c r="I187" i="14"/>
  <c r="H187" i="14"/>
  <c r="I202" i="14"/>
  <c r="H202" i="14"/>
  <c r="I225" i="14"/>
  <c r="H225" i="14"/>
  <c r="I255" i="14"/>
  <c r="H255" i="14"/>
  <c r="E263" i="14"/>
  <c r="H263" i="14" s="1"/>
  <c r="C262" i="14"/>
  <c r="I270" i="14"/>
  <c r="H270" i="14"/>
  <c r="I321" i="14"/>
  <c r="H321" i="14"/>
  <c r="C317" i="14"/>
  <c r="E325" i="14"/>
  <c r="I340" i="14"/>
  <c r="H340" i="14"/>
  <c r="I50" i="13"/>
  <c r="H50" i="13"/>
  <c r="I67" i="13"/>
  <c r="H67" i="13"/>
  <c r="I103" i="13"/>
  <c r="H103" i="13"/>
  <c r="I118" i="13"/>
  <c r="H118" i="13"/>
  <c r="I145" i="13"/>
  <c r="H145" i="13"/>
  <c r="I152" i="13"/>
  <c r="H152" i="13"/>
  <c r="I192" i="13"/>
  <c r="H192" i="13"/>
  <c r="I92" i="12"/>
  <c r="H92" i="12"/>
  <c r="I100" i="12"/>
  <c r="H100" i="12"/>
  <c r="I64" i="11"/>
  <c r="H64" i="11"/>
  <c r="I72" i="11"/>
  <c r="H72" i="11"/>
  <c r="I42" i="10"/>
  <c r="H42" i="10"/>
  <c r="I296" i="15"/>
  <c r="H296" i="15"/>
  <c r="H20" i="14"/>
  <c r="I25" i="14"/>
  <c r="H25" i="14"/>
  <c r="I103" i="14"/>
  <c r="H103" i="14"/>
  <c r="I145" i="14"/>
  <c r="H145" i="14"/>
  <c r="I261" i="14"/>
  <c r="H261" i="14"/>
  <c r="D300" i="14"/>
  <c r="O57" i="5" s="1"/>
  <c r="E32" i="13"/>
  <c r="I56" i="13"/>
  <c r="H56" i="13"/>
  <c r="I61" i="13"/>
  <c r="H61" i="13"/>
  <c r="E77" i="13"/>
  <c r="I93" i="13"/>
  <c r="H93" i="13"/>
  <c r="I108" i="13"/>
  <c r="H108" i="13"/>
  <c r="E127" i="13"/>
  <c r="I169" i="13"/>
  <c r="H169" i="13"/>
  <c r="E207" i="13"/>
  <c r="I289" i="13"/>
  <c r="H289" i="13"/>
  <c r="I303" i="13"/>
  <c r="H303" i="13"/>
  <c r="C301" i="13"/>
  <c r="E301" i="13" s="1"/>
  <c r="E307" i="13"/>
  <c r="H307" i="13" s="1"/>
  <c r="I310" i="13"/>
  <c r="H310" i="13"/>
  <c r="I78" i="12"/>
  <c r="H78" i="12"/>
  <c r="I82" i="12"/>
  <c r="H82" i="12"/>
  <c r="I89" i="12"/>
  <c r="H89" i="12"/>
  <c r="I160" i="12"/>
  <c r="H160" i="12"/>
  <c r="G172" i="12"/>
  <c r="I324" i="12"/>
  <c r="H324" i="12"/>
  <c r="E135" i="11"/>
  <c r="I166" i="11"/>
  <c r="H166" i="11"/>
  <c r="I173" i="10"/>
  <c r="H173" i="10"/>
  <c r="C135" i="14"/>
  <c r="I223" i="13"/>
  <c r="H223" i="13"/>
  <c r="I251" i="13"/>
  <c r="H251" i="13"/>
  <c r="E272" i="13"/>
  <c r="C135" i="12"/>
  <c r="E135" i="12" s="1"/>
  <c r="H135" i="12" s="1"/>
  <c r="E139" i="12"/>
  <c r="H139" i="12" s="1"/>
  <c r="I183" i="12"/>
  <c r="H183" i="12"/>
  <c r="I66" i="11"/>
  <c r="H66" i="11"/>
  <c r="I74" i="11"/>
  <c r="H74" i="11"/>
  <c r="I320" i="11"/>
  <c r="H320" i="11"/>
  <c r="G220" i="14"/>
  <c r="C46" i="13"/>
  <c r="C112" i="13"/>
  <c r="E221" i="13"/>
  <c r="H221" i="13" s="1"/>
  <c r="I232" i="13"/>
  <c r="H232" i="13"/>
  <c r="I236" i="13"/>
  <c r="H236" i="13"/>
  <c r="E240" i="13"/>
  <c r="H240" i="13" s="1"/>
  <c r="I328" i="13"/>
  <c r="H328" i="13"/>
  <c r="I332" i="13"/>
  <c r="H332" i="13"/>
  <c r="I16" i="12"/>
  <c r="H16" i="12"/>
  <c r="I20" i="12"/>
  <c r="H20" i="12"/>
  <c r="I24" i="12"/>
  <c r="H24" i="12"/>
  <c r="I28" i="12"/>
  <c r="H28" i="12"/>
  <c r="I144" i="12"/>
  <c r="H144" i="12"/>
  <c r="I156" i="12"/>
  <c r="H156" i="12"/>
  <c r="I188" i="12"/>
  <c r="H188" i="12"/>
  <c r="E272" i="12"/>
  <c r="H272" i="12" s="1"/>
  <c r="C271" i="12"/>
  <c r="E271" i="12" s="1"/>
  <c r="I318" i="12"/>
  <c r="H318" i="12"/>
  <c r="E14" i="11"/>
  <c r="I168" i="11"/>
  <c r="H168" i="11"/>
  <c r="I206" i="11"/>
  <c r="H206" i="11"/>
  <c r="G248" i="11"/>
  <c r="E115" i="10"/>
  <c r="H115" i="10" s="1"/>
  <c r="D112" i="10"/>
  <c r="D111" i="10" s="1"/>
  <c r="E8" i="13"/>
  <c r="C172" i="13"/>
  <c r="H216" i="13"/>
  <c r="H243" i="13"/>
  <c r="H258" i="13"/>
  <c r="C263" i="13"/>
  <c r="E265" i="13"/>
  <c r="H265" i="13" s="1"/>
  <c r="I268" i="13"/>
  <c r="H268" i="13"/>
  <c r="I276" i="13"/>
  <c r="H276" i="13"/>
  <c r="I283" i="13"/>
  <c r="H283" i="13"/>
  <c r="I287" i="13"/>
  <c r="H287" i="13"/>
  <c r="I291" i="13"/>
  <c r="H291" i="13"/>
  <c r="I295" i="13"/>
  <c r="H295" i="13"/>
  <c r="G300" i="13"/>
  <c r="R56" i="5" s="1"/>
  <c r="H10" i="12"/>
  <c r="I41" i="12"/>
  <c r="H41" i="12"/>
  <c r="I45" i="12"/>
  <c r="H45" i="12"/>
  <c r="H119" i="12"/>
  <c r="H123" i="12"/>
  <c r="I128" i="12"/>
  <c r="H128" i="12"/>
  <c r="I132" i="12"/>
  <c r="H132" i="12"/>
  <c r="I162" i="12"/>
  <c r="H162" i="12"/>
  <c r="I201" i="12"/>
  <c r="H201" i="12"/>
  <c r="E230" i="12"/>
  <c r="D229" i="12"/>
  <c r="E229" i="12" s="1"/>
  <c r="G317" i="12"/>
  <c r="I68" i="11"/>
  <c r="H68" i="11"/>
  <c r="I76" i="11"/>
  <c r="H76" i="11"/>
  <c r="I126" i="11"/>
  <c r="H126" i="11"/>
  <c r="I333" i="11"/>
  <c r="H333" i="11"/>
  <c r="I305" i="13"/>
  <c r="H305" i="13"/>
  <c r="I308" i="13"/>
  <c r="H308" i="13"/>
  <c r="I80" i="12"/>
  <c r="H80" i="12"/>
  <c r="I84" i="12"/>
  <c r="H84" i="12"/>
  <c r="I87" i="12"/>
  <c r="H87" i="12"/>
  <c r="I140" i="12"/>
  <c r="H140" i="12"/>
  <c r="I185" i="12"/>
  <c r="H185" i="12"/>
  <c r="E263" i="12"/>
  <c r="H263" i="12" s="1"/>
  <c r="C262" i="12"/>
  <c r="I320" i="12"/>
  <c r="H320" i="12"/>
  <c r="I39" i="11"/>
  <c r="H39" i="11"/>
  <c r="E46" i="11"/>
  <c r="C112" i="11"/>
  <c r="I170" i="11"/>
  <c r="H170" i="11"/>
  <c r="I191" i="11"/>
  <c r="H191" i="11"/>
  <c r="I49" i="10"/>
  <c r="H49" i="10"/>
  <c r="I53" i="10"/>
  <c r="H53" i="10"/>
  <c r="I57" i="10"/>
  <c r="H57" i="10"/>
  <c r="I328" i="9"/>
  <c r="H328" i="9"/>
  <c r="D271" i="14"/>
  <c r="E271" i="14" s="1"/>
  <c r="H271" i="14" s="1"/>
  <c r="G36" i="13"/>
  <c r="I225" i="13"/>
  <c r="H225" i="13"/>
  <c r="C248" i="13"/>
  <c r="E248" i="13" s="1"/>
  <c r="E250" i="13"/>
  <c r="I253" i="13"/>
  <c r="H253" i="13"/>
  <c r="H94" i="12"/>
  <c r="H98" i="12"/>
  <c r="I114" i="12"/>
  <c r="H114" i="12"/>
  <c r="I137" i="12"/>
  <c r="H137" i="12"/>
  <c r="I146" i="12"/>
  <c r="H146" i="12"/>
  <c r="I158" i="12"/>
  <c r="H158" i="12"/>
  <c r="I198" i="12"/>
  <c r="H198" i="12"/>
  <c r="I62" i="11"/>
  <c r="H62" i="11"/>
  <c r="I70" i="11"/>
  <c r="H70" i="11"/>
  <c r="I149" i="11"/>
  <c r="H149" i="11"/>
  <c r="E317" i="11"/>
  <c r="C300" i="11"/>
  <c r="N54" i="5" s="1"/>
  <c r="I324" i="11"/>
  <c r="H324" i="11"/>
  <c r="I234" i="13"/>
  <c r="H234" i="13"/>
  <c r="I238" i="13"/>
  <c r="H238" i="13"/>
  <c r="I326" i="13"/>
  <c r="H326" i="13"/>
  <c r="I330" i="13"/>
  <c r="H330" i="13"/>
  <c r="I334" i="13"/>
  <c r="H334" i="13"/>
  <c r="I337" i="13"/>
  <c r="H337" i="13"/>
  <c r="I18" i="12"/>
  <c r="H18" i="12"/>
  <c r="I22" i="12"/>
  <c r="H22" i="12"/>
  <c r="I26" i="12"/>
  <c r="H26" i="12"/>
  <c r="I30" i="12"/>
  <c r="H30" i="12"/>
  <c r="I203" i="12"/>
  <c r="H203" i="12"/>
  <c r="I215" i="12"/>
  <c r="H215" i="12"/>
  <c r="I322" i="12"/>
  <c r="H322" i="12"/>
  <c r="G60" i="11"/>
  <c r="I109" i="11"/>
  <c r="H109" i="11"/>
  <c r="E230" i="11"/>
  <c r="C229" i="11"/>
  <c r="E229" i="11" s="1"/>
  <c r="H256" i="11"/>
  <c r="I256" i="11"/>
  <c r="C248" i="11"/>
  <c r="E248" i="11" s="1"/>
  <c r="I81" i="10"/>
  <c r="I129" i="10"/>
  <c r="I179" i="10"/>
  <c r="I188" i="10"/>
  <c r="H188" i="10"/>
  <c r="I261" i="10"/>
  <c r="H261" i="10"/>
  <c r="E32" i="9"/>
  <c r="H32" i="9" s="1"/>
  <c r="I319" i="9"/>
  <c r="H319" i="9"/>
  <c r="G36" i="11"/>
  <c r="H260" i="11"/>
  <c r="H321" i="11"/>
  <c r="E47" i="10"/>
  <c r="D46" i="10"/>
  <c r="I119" i="10"/>
  <c r="H119" i="10"/>
  <c r="I123" i="10"/>
  <c r="H123" i="10"/>
  <c r="I142" i="10"/>
  <c r="H142" i="10"/>
  <c r="I146" i="10"/>
  <c r="H146" i="10"/>
  <c r="I201" i="10"/>
  <c r="H201" i="10"/>
  <c r="H224" i="10"/>
  <c r="I224" i="10"/>
  <c r="I202" i="9"/>
  <c r="H202" i="9"/>
  <c r="I57" i="8"/>
  <c r="H57" i="8"/>
  <c r="H217" i="12"/>
  <c r="C220" i="12"/>
  <c r="H222" i="12"/>
  <c r="H224" i="12"/>
  <c r="H226" i="12"/>
  <c r="H241" i="12"/>
  <c r="H243" i="12"/>
  <c r="H256" i="12"/>
  <c r="H258" i="12"/>
  <c r="H260" i="12"/>
  <c r="H298" i="12"/>
  <c r="H313" i="12"/>
  <c r="H315" i="12"/>
  <c r="H10" i="11"/>
  <c r="G46" i="11"/>
  <c r="H49" i="11"/>
  <c r="H51" i="11"/>
  <c r="H53" i="11"/>
  <c r="H55" i="11"/>
  <c r="H57" i="11"/>
  <c r="H59" i="11"/>
  <c r="H92" i="11"/>
  <c r="H94" i="11"/>
  <c r="H96" i="11"/>
  <c r="H98" i="11"/>
  <c r="H100" i="11"/>
  <c r="H102" i="11"/>
  <c r="H104" i="11"/>
  <c r="H106" i="11"/>
  <c r="G112" i="11"/>
  <c r="H117" i="11"/>
  <c r="H119" i="11"/>
  <c r="H121" i="11"/>
  <c r="H123" i="11"/>
  <c r="H140" i="11"/>
  <c r="H142" i="11"/>
  <c r="H144" i="11"/>
  <c r="H146" i="11"/>
  <c r="H186" i="11"/>
  <c r="H188" i="11"/>
  <c r="I260" i="11"/>
  <c r="D262" i="11"/>
  <c r="E272" i="11"/>
  <c r="H272" i="11" s="1"/>
  <c r="H315" i="11"/>
  <c r="I321" i="11"/>
  <c r="I44" i="10"/>
  <c r="I94" i="10"/>
  <c r="H94" i="10"/>
  <c r="I98" i="10"/>
  <c r="H98" i="10"/>
  <c r="I102" i="10"/>
  <c r="H102" i="10"/>
  <c r="I106" i="10"/>
  <c r="H106" i="10"/>
  <c r="I175" i="10"/>
  <c r="G271" i="10"/>
  <c r="I118" i="9"/>
  <c r="H118" i="9"/>
  <c r="I101" i="8"/>
  <c r="H101" i="8"/>
  <c r="H174" i="12"/>
  <c r="H176" i="12"/>
  <c r="H178" i="12"/>
  <c r="H180" i="12"/>
  <c r="H195" i="12"/>
  <c r="H208" i="12"/>
  <c r="H210" i="12"/>
  <c r="H212" i="12"/>
  <c r="H232" i="12"/>
  <c r="H234" i="12"/>
  <c r="H236" i="12"/>
  <c r="H238" i="12"/>
  <c r="H251" i="12"/>
  <c r="H253" i="12"/>
  <c r="H266" i="12"/>
  <c r="H268" i="12"/>
  <c r="H281" i="12"/>
  <c r="H283" i="12"/>
  <c r="H285" i="12"/>
  <c r="H287" i="12"/>
  <c r="H289" i="12"/>
  <c r="H291" i="12"/>
  <c r="H293" i="12"/>
  <c r="H295" i="12"/>
  <c r="H308" i="12"/>
  <c r="H310" i="12"/>
  <c r="H337" i="12"/>
  <c r="H16" i="11"/>
  <c r="H18" i="11"/>
  <c r="H20" i="11"/>
  <c r="H22" i="11"/>
  <c r="H24" i="11"/>
  <c r="H26" i="11"/>
  <c r="H28" i="11"/>
  <c r="H30" i="11"/>
  <c r="H87" i="11"/>
  <c r="H89" i="11"/>
  <c r="H114" i="11"/>
  <c r="H137" i="11"/>
  <c r="E139" i="11"/>
  <c r="H156" i="11"/>
  <c r="H158" i="11"/>
  <c r="H160" i="11"/>
  <c r="H162" i="11"/>
  <c r="H183" i="11"/>
  <c r="H185" i="11"/>
  <c r="H198" i="11"/>
  <c r="H215" i="11"/>
  <c r="H217" i="11"/>
  <c r="H222" i="11"/>
  <c r="H224" i="11"/>
  <c r="H226" i="11"/>
  <c r="H241" i="11"/>
  <c r="H243" i="11"/>
  <c r="G263" i="11"/>
  <c r="H277" i="11"/>
  <c r="H302" i="11"/>
  <c r="I318" i="11"/>
  <c r="H318" i="11"/>
  <c r="I322" i="11"/>
  <c r="H322" i="11"/>
  <c r="I10" i="10"/>
  <c r="H10" i="10"/>
  <c r="I51" i="10"/>
  <c r="H51" i="10"/>
  <c r="I55" i="10"/>
  <c r="H55" i="10"/>
  <c r="I59" i="10"/>
  <c r="H59" i="10"/>
  <c r="I83" i="10"/>
  <c r="I131" i="10"/>
  <c r="I181" i="10"/>
  <c r="H256" i="10"/>
  <c r="I256" i="10"/>
  <c r="H228" i="13"/>
  <c r="H247" i="13"/>
  <c r="H340" i="13"/>
  <c r="C36" i="12"/>
  <c r="D60" i="12"/>
  <c r="H125" i="12"/>
  <c r="H190" i="12"/>
  <c r="H192" i="12"/>
  <c r="H205" i="12"/>
  <c r="G262" i="12"/>
  <c r="G271" i="12"/>
  <c r="H274" i="12"/>
  <c r="H276" i="12"/>
  <c r="H278" i="12"/>
  <c r="H303" i="12"/>
  <c r="H305" i="12"/>
  <c r="H326" i="12"/>
  <c r="H328" i="12"/>
  <c r="H330" i="12"/>
  <c r="H332" i="12"/>
  <c r="H334" i="12"/>
  <c r="H41" i="11"/>
  <c r="H43" i="11"/>
  <c r="H45" i="11"/>
  <c r="C60" i="11"/>
  <c r="E60" i="11" s="1"/>
  <c r="H78" i="11"/>
  <c r="H80" i="11"/>
  <c r="H82" i="11"/>
  <c r="H84" i="11"/>
  <c r="H128" i="11"/>
  <c r="H130" i="11"/>
  <c r="H132" i="11"/>
  <c r="H134" i="11"/>
  <c r="H174" i="11"/>
  <c r="H176" i="11"/>
  <c r="H178" i="11"/>
  <c r="H180" i="11"/>
  <c r="H195" i="11"/>
  <c r="H208" i="11"/>
  <c r="H210" i="11"/>
  <c r="H212" i="11"/>
  <c r="G229" i="11"/>
  <c r="H232" i="11"/>
  <c r="H234" i="11"/>
  <c r="H236" i="11"/>
  <c r="H238" i="11"/>
  <c r="H251" i="11"/>
  <c r="H253" i="11"/>
  <c r="H258" i="11"/>
  <c r="G271" i="11"/>
  <c r="G300" i="11"/>
  <c r="R54" i="5" s="1"/>
  <c r="H331" i="11"/>
  <c r="H340" i="11"/>
  <c r="G36" i="10"/>
  <c r="H83" i="10"/>
  <c r="H131" i="10"/>
  <c r="H181" i="10"/>
  <c r="G172" i="10"/>
  <c r="D220" i="10"/>
  <c r="D219" i="10" s="1"/>
  <c r="E221" i="10"/>
  <c r="H221" i="10" s="1"/>
  <c r="H241" i="10"/>
  <c r="I241" i="10"/>
  <c r="H242" i="13"/>
  <c r="H244" i="13"/>
  <c r="H255" i="13"/>
  <c r="H257" i="13"/>
  <c r="H259" i="13"/>
  <c r="H261" i="13"/>
  <c r="H270" i="13"/>
  <c r="H299" i="13"/>
  <c r="H314" i="13"/>
  <c r="H316" i="13"/>
  <c r="H9" i="12"/>
  <c r="H11" i="12"/>
  <c r="C46" i="12"/>
  <c r="H48" i="12"/>
  <c r="H50" i="12"/>
  <c r="H52" i="12"/>
  <c r="H54" i="12"/>
  <c r="H56" i="12"/>
  <c r="H58" i="12"/>
  <c r="H93" i="12"/>
  <c r="H95" i="12"/>
  <c r="H97" i="12"/>
  <c r="H99" i="12"/>
  <c r="H101" i="12"/>
  <c r="H103" i="12"/>
  <c r="H105" i="12"/>
  <c r="H116" i="12"/>
  <c r="H118" i="12"/>
  <c r="H120" i="12"/>
  <c r="H122" i="12"/>
  <c r="H141" i="12"/>
  <c r="H143" i="12"/>
  <c r="H145" i="12"/>
  <c r="H147" i="12"/>
  <c r="H187" i="12"/>
  <c r="E189" i="12"/>
  <c r="H200" i="12"/>
  <c r="H202" i="12"/>
  <c r="H228" i="12"/>
  <c r="H247" i="12"/>
  <c r="H319" i="12"/>
  <c r="H321" i="12"/>
  <c r="H323" i="12"/>
  <c r="H340" i="12"/>
  <c r="H33" i="11"/>
  <c r="C36" i="11"/>
  <c r="H38" i="11"/>
  <c r="H61" i="11"/>
  <c r="H63" i="11"/>
  <c r="H65" i="11"/>
  <c r="H67" i="11"/>
  <c r="H69" i="11"/>
  <c r="H71" i="11"/>
  <c r="H73" i="11"/>
  <c r="H75" i="11"/>
  <c r="H108" i="11"/>
  <c r="H110" i="11"/>
  <c r="H125" i="11"/>
  <c r="E127" i="11"/>
  <c r="H150" i="11"/>
  <c r="H152" i="11"/>
  <c r="H165" i="11"/>
  <c r="H167" i="11"/>
  <c r="H169" i="11"/>
  <c r="H171" i="11"/>
  <c r="H190" i="11"/>
  <c r="H192" i="11"/>
  <c r="H205" i="11"/>
  <c r="H275" i="11"/>
  <c r="H306" i="11"/>
  <c r="H313" i="11"/>
  <c r="H319" i="11"/>
  <c r="H323" i="11"/>
  <c r="I79" i="10"/>
  <c r="I117" i="10"/>
  <c r="H117" i="10"/>
  <c r="I121" i="10"/>
  <c r="H121" i="10"/>
  <c r="I140" i="10"/>
  <c r="H140" i="10"/>
  <c r="I144" i="10"/>
  <c r="H144" i="10"/>
  <c r="I177" i="10"/>
  <c r="I50" i="9"/>
  <c r="H50" i="9"/>
  <c r="I187" i="9"/>
  <c r="H187" i="9"/>
  <c r="I332" i="9"/>
  <c r="H332" i="9"/>
  <c r="G220" i="12"/>
  <c r="I255" i="11"/>
  <c r="C262" i="11"/>
  <c r="H264" i="11"/>
  <c r="H298" i="11"/>
  <c r="E301" i="11"/>
  <c r="E307" i="11"/>
  <c r="I313" i="11"/>
  <c r="I319" i="11"/>
  <c r="I323" i="11"/>
  <c r="H79" i="10"/>
  <c r="I85" i="10"/>
  <c r="I92" i="10"/>
  <c r="H92" i="10"/>
  <c r="I96" i="10"/>
  <c r="H96" i="10"/>
  <c r="I100" i="10"/>
  <c r="H100" i="10"/>
  <c r="I104" i="10"/>
  <c r="H104" i="10"/>
  <c r="I133" i="10"/>
  <c r="D172" i="10"/>
  <c r="H177" i="10"/>
  <c r="H39" i="10"/>
  <c r="H62" i="10"/>
  <c r="H64" i="10"/>
  <c r="H66" i="10"/>
  <c r="H68" i="10"/>
  <c r="H70" i="10"/>
  <c r="H72" i="10"/>
  <c r="H74" i="10"/>
  <c r="H76" i="10"/>
  <c r="H109" i="10"/>
  <c r="H126" i="10"/>
  <c r="H149" i="10"/>
  <c r="H151" i="10"/>
  <c r="H166" i="10"/>
  <c r="H168" i="10"/>
  <c r="H170" i="10"/>
  <c r="H191" i="10"/>
  <c r="I194" i="10"/>
  <c r="H205" i="10"/>
  <c r="I228" i="10"/>
  <c r="H228" i="10"/>
  <c r="I9" i="9"/>
  <c r="H9" i="9"/>
  <c r="E40" i="9"/>
  <c r="I56" i="9"/>
  <c r="H56" i="9"/>
  <c r="I61" i="9"/>
  <c r="H61" i="9"/>
  <c r="I65" i="9"/>
  <c r="H65" i="9"/>
  <c r="I69" i="9"/>
  <c r="H69" i="9"/>
  <c r="I73" i="9"/>
  <c r="H73" i="9"/>
  <c r="E77" i="9"/>
  <c r="I97" i="9"/>
  <c r="H97" i="9"/>
  <c r="I145" i="9"/>
  <c r="H145" i="9"/>
  <c r="C317" i="9"/>
  <c r="E325" i="9"/>
  <c r="E37" i="8"/>
  <c r="H37" i="8" s="1"/>
  <c r="C36" i="8"/>
  <c r="I95" i="8"/>
  <c r="H95" i="8"/>
  <c r="I303" i="7"/>
  <c r="H303" i="7"/>
  <c r="G112" i="10"/>
  <c r="C220" i="10"/>
  <c r="I225" i="10"/>
  <c r="H225" i="10"/>
  <c r="I242" i="10"/>
  <c r="H242" i="10"/>
  <c r="I257" i="10"/>
  <c r="H257" i="10"/>
  <c r="I270" i="10"/>
  <c r="H270" i="10"/>
  <c r="I314" i="10"/>
  <c r="H314" i="10"/>
  <c r="I319" i="10"/>
  <c r="H319" i="10"/>
  <c r="I323" i="10"/>
  <c r="H323" i="10"/>
  <c r="E37" i="9"/>
  <c r="H37" i="9" s="1"/>
  <c r="C36" i="9"/>
  <c r="I103" i="9"/>
  <c r="H103" i="9"/>
  <c r="I165" i="9"/>
  <c r="H165" i="9"/>
  <c r="I169" i="9"/>
  <c r="H169" i="9"/>
  <c r="I192" i="9"/>
  <c r="H192" i="9"/>
  <c r="E207" i="9"/>
  <c r="C263" i="9"/>
  <c r="E265" i="9"/>
  <c r="I305" i="9"/>
  <c r="H305" i="9"/>
  <c r="D300" i="9"/>
  <c r="O52" i="5" s="1"/>
  <c r="I52" i="8"/>
  <c r="H52" i="8"/>
  <c r="I63" i="8"/>
  <c r="H63" i="8"/>
  <c r="H96" i="8"/>
  <c r="I96" i="8"/>
  <c r="I141" i="8"/>
  <c r="H141" i="8"/>
  <c r="I323" i="8"/>
  <c r="H323" i="8"/>
  <c r="H213" i="10"/>
  <c r="G220" i="10"/>
  <c r="H243" i="10"/>
  <c r="H258" i="10"/>
  <c r="E263" i="10"/>
  <c r="D262" i="10"/>
  <c r="I33" i="9"/>
  <c r="H33" i="9"/>
  <c r="I52" i="9"/>
  <c r="H52" i="9"/>
  <c r="I93" i="9"/>
  <c r="H93" i="9"/>
  <c r="I108" i="9"/>
  <c r="H108" i="9"/>
  <c r="I120" i="9"/>
  <c r="H120" i="9"/>
  <c r="I141" i="9"/>
  <c r="H141" i="9"/>
  <c r="I150" i="9"/>
  <c r="H150" i="9"/>
  <c r="C248" i="9"/>
  <c r="E248" i="9" s="1"/>
  <c r="H248" i="9" s="1"/>
  <c r="E250" i="9"/>
  <c r="I276" i="9"/>
  <c r="H276" i="9"/>
  <c r="G300" i="9"/>
  <c r="R52" i="5" s="1"/>
  <c r="I321" i="9"/>
  <c r="H321" i="9"/>
  <c r="I11" i="8"/>
  <c r="H11" i="8"/>
  <c r="I45" i="8"/>
  <c r="H45" i="8"/>
  <c r="I53" i="8"/>
  <c r="H53" i="8"/>
  <c r="I276" i="8"/>
  <c r="H276" i="8"/>
  <c r="I100" i="7"/>
  <c r="H100" i="7"/>
  <c r="H303" i="11"/>
  <c r="H305" i="11"/>
  <c r="H326" i="11"/>
  <c r="H328" i="11"/>
  <c r="H330" i="11"/>
  <c r="H332" i="11"/>
  <c r="H334" i="11"/>
  <c r="H41" i="10"/>
  <c r="H43" i="10"/>
  <c r="H45" i="10"/>
  <c r="C60" i="10"/>
  <c r="E60" i="10" s="1"/>
  <c r="H78" i="10"/>
  <c r="H80" i="10"/>
  <c r="H82" i="10"/>
  <c r="H84" i="10"/>
  <c r="H128" i="10"/>
  <c r="H130" i="10"/>
  <c r="H132" i="10"/>
  <c r="H134" i="10"/>
  <c r="H174" i="10"/>
  <c r="H176" i="10"/>
  <c r="H178" i="10"/>
  <c r="H180" i="10"/>
  <c r="H195" i="10"/>
  <c r="I213" i="10"/>
  <c r="I215" i="10"/>
  <c r="H222" i="10"/>
  <c r="H226" i="10"/>
  <c r="I230" i="10"/>
  <c r="I243" i="10"/>
  <c r="I247" i="10"/>
  <c r="H247" i="10"/>
  <c r="I258" i="10"/>
  <c r="E265" i="10"/>
  <c r="I11" i="9"/>
  <c r="H11" i="9"/>
  <c r="I58" i="9"/>
  <c r="H58" i="9"/>
  <c r="I99" i="9"/>
  <c r="H99" i="9"/>
  <c r="I125" i="9"/>
  <c r="H125" i="9"/>
  <c r="I147" i="9"/>
  <c r="H147" i="9"/>
  <c r="D172" i="9"/>
  <c r="I228" i="9"/>
  <c r="H228" i="9"/>
  <c r="G271" i="9"/>
  <c r="I326" i="9"/>
  <c r="H326" i="9"/>
  <c r="I330" i="9"/>
  <c r="H330" i="9"/>
  <c r="I334" i="9"/>
  <c r="H334" i="9"/>
  <c r="I71" i="8"/>
  <c r="H71" i="8"/>
  <c r="I190" i="8"/>
  <c r="H190" i="8"/>
  <c r="G271" i="8"/>
  <c r="C36" i="10"/>
  <c r="H211" i="10"/>
  <c r="I216" i="10"/>
  <c r="H216" i="10"/>
  <c r="I244" i="10"/>
  <c r="H244" i="10"/>
  <c r="I259" i="10"/>
  <c r="H259" i="10"/>
  <c r="I316" i="10"/>
  <c r="H316" i="10"/>
  <c r="I38" i="9"/>
  <c r="H38" i="9"/>
  <c r="I48" i="9"/>
  <c r="H48" i="9"/>
  <c r="I63" i="9"/>
  <c r="H63" i="9"/>
  <c r="I67" i="9"/>
  <c r="H67" i="9"/>
  <c r="I71" i="9"/>
  <c r="H71" i="9"/>
  <c r="I75" i="9"/>
  <c r="H75" i="9"/>
  <c r="I105" i="9"/>
  <c r="H105" i="9"/>
  <c r="I116" i="9"/>
  <c r="H116" i="9"/>
  <c r="I200" i="9"/>
  <c r="H200" i="9"/>
  <c r="I48" i="8"/>
  <c r="H48" i="8"/>
  <c r="I223" i="10"/>
  <c r="H223" i="10"/>
  <c r="H260" i="10"/>
  <c r="I299" i="10"/>
  <c r="H299" i="10"/>
  <c r="I321" i="10"/>
  <c r="H321" i="10"/>
  <c r="C317" i="10"/>
  <c r="E325" i="10"/>
  <c r="I54" i="9"/>
  <c r="H54" i="9"/>
  <c r="I95" i="9"/>
  <c r="H95" i="9"/>
  <c r="I122" i="9"/>
  <c r="H122" i="9"/>
  <c r="I143" i="9"/>
  <c r="H143" i="9"/>
  <c r="I167" i="9"/>
  <c r="H167" i="9"/>
  <c r="I171" i="9"/>
  <c r="H171" i="9"/>
  <c r="I190" i="9"/>
  <c r="H190" i="9"/>
  <c r="I205" i="9"/>
  <c r="H205" i="9"/>
  <c r="I247" i="9"/>
  <c r="H247" i="9"/>
  <c r="I303" i="9"/>
  <c r="H303" i="9"/>
  <c r="C301" i="9"/>
  <c r="E301" i="9" s="1"/>
  <c r="E307" i="9"/>
  <c r="I323" i="9"/>
  <c r="H323" i="9"/>
  <c r="I340" i="9"/>
  <c r="H340" i="9"/>
  <c r="I49" i="8"/>
  <c r="H49" i="8"/>
  <c r="H106" i="8"/>
  <c r="I110" i="8"/>
  <c r="H110" i="8"/>
  <c r="I152" i="7"/>
  <c r="H152" i="7"/>
  <c r="I9" i="6"/>
  <c r="H9" i="6"/>
  <c r="H209" i="10"/>
  <c r="D248" i="10"/>
  <c r="E248" i="10" s="1"/>
  <c r="I255" i="10"/>
  <c r="H255" i="10"/>
  <c r="I260" i="10"/>
  <c r="E307" i="10"/>
  <c r="D300" i="10"/>
  <c r="O53" i="5" s="1"/>
  <c r="I340" i="10"/>
  <c r="H340" i="10"/>
  <c r="I101" i="9"/>
  <c r="H101" i="9"/>
  <c r="I110" i="9"/>
  <c r="H110" i="9"/>
  <c r="I152" i="9"/>
  <c r="H152" i="9"/>
  <c r="G262" i="9"/>
  <c r="I274" i="9"/>
  <c r="H274" i="9"/>
  <c r="I278" i="9"/>
  <c r="H278" i="9"/>
  <c r="I56" i="8"/>
  <c r="H56" i="8"/>
  <c r="I106" i="8"/>
  <c r="I120" i="8"/>
  <c r="H120" i="8"/>
  <c r="I125" i="8"/>
  <c r="H125" i="8"/>
  <c r="I147" i="8"/>
  <c r="H147" i="8"/>
  <c r="I165" i="8"/>
  <c r="H165" i="8"/>
  <c r="I169" i="8"/>
  <c r="H169" i="8"/>
  <c r="I202" i="8"/>
  <c r="H202" i="8"/>
  <c r="I228" i="8"/>
  <c r="H228" i="8"/>
  <c r="C301" i="8"/>
  <c r="E301" i="8" s="1"/>
  <c r="H301" i="8" s="1"/>
  <c r="E307" i="8"/>
  <c r="I328" i="8"/>
  <c r="H328" i="8"/>
  <c r="I43" i="7"/>
  <c r="H43" i="7"/>
  <c r="I197" i="7"/>
  <c r="H197" i="7"/>
  <c r="I326" i="7"/>
  <c r="H326" i="7"/>
  <c r="G36" i="8"/>
  <c r="H102" i="8"/>
  <c r="I116" i="8"/>
  <c r="H116" i="8"/>
  <c r="I152" i="8"/>
  <c r="H152" i="8"/>
  <c r="I187" i="8"/>
  <c r="H187" i="8"/>
  <c r="I240" i="8"/>
  <c r="C248" i="8"/>
  <c r="E248" i="8" s="1"/>
  <c r="H248" i="8" s="1"/>
  <c r="E250" i="8"/>
  <c r="G262" i="8"/>
  <c r="I319" i="8"/>
  <c r="H319" i="8"/>
  <c r="I334" i="8"/>
  <c r="H334" i="8"/>
  <c r="I52" i="7"/>
  <c r="H52" i="7"/>
  <c r="I71" i="7"/>
  <c r="H71" i="7"/>
  <c r="G229" i="7"/>
  <c r="I83" i="6"/>
  <c r="H83" i="6"/>
  <c r="C46" i="9"/>
  <c r="C112" i="9"/>
  <c r="I33" i="8"/>
  <c r="H33" i="8"/>
  <c r="I61" i="8"/>
  <c r="H61" i="8"/>
  <c r="I69" i="8"/>
  <c r="H69" i="8"/>
  <c r="E77" i="8"/>
  <c r="H92" i="8"/>
  <c r="I97" i="8"/>
  <c r="H97" i="8"/>
  <c r="I102" i="8"/>
  <c r="I122" i="8"/>
  <c r="H122" i="8"/>
  <c r="I143" i="8"/>
  <c r="H143" i="8"/>
  <c r="I192" i="8"/>
  <c r="H192" i="8"/>
  <c r="H240" i="8"/>
  <c r="I274" i="8"/>
  <c r="H274" i="8"/>
  <c r="I303" i="8"/>
  <c r="H303" i="8"/>
  <c r="C317" i="8"/>
  <c r="E325" i="8"/>
  <c r="H325" i="8" s="1"/>
  <c r="H37" i="7"/>
  <c r="H88" i="7"/>
  <c r="I88" i="7"/>
  <c r="H146" i="7"/>
  <c r="I216" i="7"/>
  <c r="H216" i="7"/>
  <c r="E8" i="9"/>
  <c r="H15" i="9"/>
  <c r="H17" i="9"/>
  <c r="H19" i="9"/>
  <c r="H21" i="9"/>
  <c r="H23" i="9"/>
  <c r="H25" i="9"/>
  <c r="H27" i="9"/>
  <c r="H29" i="9"/>
  <c r="H88" i="9"/>
  <c r="H90" i="9"/>
  <c r="H113" i="9"/>
  <c r="H136" i="9"/>
  <c r="H138" i="9"/>
  <c r="H155" i="9"/>
  <c r="H157" i="9"/>
  <c r="H159" i="9"/>
  <c r="H161" i="9"/>
  <c r="C172" i="9"/>
  <c r="H184" i="9"/>
  <c r="H197" i="9"/>
  <c r="H216" i="9"/>
  <c r="G220" i="9"/>
  <c r="H223" i="9"/>
  <c r="H225" i="9"/>
  <c r="H242" i="9"/>
  <c r="H244" i="9"/>
  <c r="H255" i="9"/>
  <c r="H257" i="9"/>
  <c r="H259" i="9"/>
  <c r="H261" i="9"/>
  <c r="H270" i="9"/>
  <c r="H299" i="9"/>
  <c r="H314" i="9"/>
  <c r="H316" i="9"/>
  <c r="I9" i="8"/>
  <c r="H9" i="8"/>
  <c r="I38" i="8"/>
  <c r="H38" i="8"/>
  <c r="I50" i="8"/>
  <c r="H50" i="8"/>
  <c r="I54" i="8"/>
  <c r="H54" i="8"/>
  <c r="I58" i="8"/>
  <c r="H58" i="8"/>
  <c r="H98" i="8"/>
  <c r="I103" i="8"/>
  <c r="H103" i="8"/>
  <c r="I171" i="8"/>
  <c r="H171" i="8"/>
  <c r="D300" i="8"/>
  <c r="O51" i="5" s="1"/>
  <c r="I330" i="8"/>
  <c r="H330" i="8"/>
  <c r="I340" i="8"/>
  <c r="H340" i="8"/>
  <c r="I33" i="7"/>
  <c r="H33" i="7"/>
  <c r="I192" i="7"/>
  <c r="H192" i="7"/>
  <c r="C263" i="7"/>
  <c r="E265" i="7"/>
  <c r="I67" i="8"/>
  <c r="H67" i="8"/>
  <c r="I75" i="8"/>
  <c r="H75" i="8"/>
  <c r="I93" i="8"/>
  <c r="H93" i="8"/>
  <c r="I98" i="8"/>
  <c r="H104" i="8"/>
  <c r="I108" i="8"/>
  <c r="H108" i="8"/>
  <c r="I118" i="8"/>
  <c r="H118" i="8"/>
  <c r="I167" i="8"/>
  <c r="H167" i="8"/>
  <c r="I247" i="8"/>
  <c r="H247" i="8"/>
  <c r="C263" i="8"/>
  <c r="E265" i="8"/>
  <c r="I278" i="8"/>
  <c r="H278" i="8"/>
  <c r="I321" i="8"/>
  <c r="H321" i="8"/>
  <c r="I41" i="7"/>
  <c r="H41" i="7"/>
  <c r="I45" i="7"/>
  <c r="H45" i="7"/>
  <c r="C60" i="7"/>
  <c r="E60" i="7" s="1"/>
  <c r="E77" i="7"/>
  <c r="H142" i="7"/>
  <c r="I157" i="7"/>
  <c r="H157" i="7"/>
  <c r="I161" i="7"/>
  <c r="H161" i="7"/>
  <c r="E164" i="7"/>
  <c r="H164" i="7" s="1"/>
  <c r="I314" i="7"/>
  <c r="H314" i="7"/>
  <c r="H246" i="10"/>
  <c r="D271" i="10"/>
  <c r="E271" i="10" s="1"/>
  <c r="G36" i="9"/>
  <c r="D229" i="9"/>
  <c r="E229" i="9" s="1"/>
  <c r="C271" i="9"/>
  <c r="E271" i="9" s="1"/>
  <c r="H94" i="8"/>
  <c r="I99" i="8"/>
  <c r="H99" i="8"/>
  <c r="I145" i="8"/>
  <c r="H145" i="8"/>
  <c r="I200" i="8"/>
  <c r="H200" i="8"/>
  <c r="I221" i="8"/>
  <c r="I305" i="8"/>
  <c r="H305" i="8"/>
  <c r="I326" i="8"/>
  <c r="H326" i="8"/>
  <c r="I55" i="7"/>
  <c r="H104" i="7"/>
  <c r="I104" i="7"/>
  <c r="I142" i="7"/>
  <c r="I332" i="7"/>
  <c r="G46" i="9"/>
  <c r="G112" i="9"/>
  <c r="I10" i="8"/>
  <c r="E32" i="8"/>
  <c r="H32" i="8" s="1"/>
  <c r="H41" i="8"/>
  <c r="I51" i="8"/>
  <c r="I55" i="8"/>
  <c r="I59" i="8"/>
  <c r="I65" i="8"/>
  <c r="H65" i="8"/>
  <c r="I73" i="8"/>
  <c r="H73" i="8"/>
  <c r="I94" i="8"/>
  <c r="H100" i="8"/>
  <c r="I105" i="8"/>
  <c r="H105" i="8"/>
  <c r="I150" i="8"/>
  <c r="H150" i="8"/>
  <c r="I205" i="8"/>
  <c r="H205" i="8"/>
  <c r="H221" i="8"/>
  <c r="I332" i="8"/>
  <c r="H332" i="8"/>
  <c r="I38" i="7"/>
  <c r="H38" i="7"/>
  <c r="H55" i="7"/>
  <c r="I61" i="7"/>
  <c r="I94" i="7"/>
  <c r="H94" i="7"/>
  <c r="E204" i="7"/>
  <c r="H204" i="7" s="1"/>
  <c r="I278" i="7"/>
  <c r="I257" i="6"/>
  <c r="H257" i="6"/>
  <c r="I54" i="4"/>
  <c r="H54" i="4"/>
  <c r="G317" i="8"/>
  <c r="I65" i="7"/>
  <c r="I108" i="7"/>
  <c r="H117" i="7"/>
  <c r="H121" i="7"/>
  <c r="H136" i="7"/>
  <c r="E186" i="7"/>
  <c r="C172" i="7"/>
  <c r="I225" i="7"/>
  <c r="H225" i="7"/>
  <c r="I244" i="7"/>
  <c r="H244" i="7"/>
  <c r="I259" i="7"/>
  <c r="H259" i="7"/>
  <c r="I270" i="7"/>
  <c r="H270" i="7"/>
  <c r="E37" i="6"/>
  <c r="C36" i="6"/>
  <c r="C112" i="8"/>
  <c r="C36" i="7"/>
  <c r="H59" i="7"/>
  <c r="H65" i="7"/>
  <c r="I75" i="7"/>
  <c r="H108" i="7"/>
  <c r="E115" i="7"/>
  <c r="I117" i="7"/>
  <c r="I121" i="7"/>
  <c r="I125" i="7"/>
  <c r="I136" i="7"/>
  <c r="G135" i="7"/>
  <c r="I165" i="7"/>
  <c r="I169" i="7"/>
  <c r="D172" i="7"/>
  <c r="I205" i="7"/>
  <c r="I276" i="7"/>
  <c r="C300" i="7"/>
  <c r="N50" i="5" s="1"/>
  <c r="I330" i="7"/>
  <c r="I43" i="6"/>
  <c r="E47" i="6"/>
  <c r="H47" i="6" s="1"/>
  <c r="C46" i="6"/>
  <c r="I50" i="6"/>
  <c r="H50" i="6"/>
  <c r="C172" i="8"/>
  <c r="H53" i="7"/>
  <c r="I59" i="7"/>
  <c r="I69" i="7"/>
  <c r="H75" i="7"/>
  <c r="I80" i="7"/>
  <c r="H98" i="7"/>
  <c r="H125" i="7"/>
  <c r="H140" i="7"/>
  <c r="H144" i="7"/>
  <c r="I150" i="7"/>
  <c r="I155" i="7"/>
  <c r="H155" i="7"/>
  <c r="I159" i="7"/>
  <c r="H159" i="7"/>
  <c r="H165" i="7"/>
  <c r="H169" i="7"/>
  <c r="H205" i="7"/>
  <c r="E250" i="7"/>
  <c r="I255" i="7"/>
  <c r="H255" i="7"/>
  <c r="H276" i="7"/>
  <c r="I316" i="7"/>
  <c r="H316" i="7"/>
  <c r="H330" i="7"/>
  <c r="I11" i="6"/>
  <c r="H11" i="6"/>
  <c r="H43" i="6"/>
  <c r="I63" i="7"/>
  <c r="H102" i="7"/>
  <c r="H106" i="7"/>
  <c r="I190" i="7"/>
  <c r="I261" i="7"/>
  <c r="H261" i="7"/>
  <c r="I334" i="7"/>
  <c r="G46" i="6"/>
  <c r="I155" i="6"/>
  <c r="H155" i="6"/>
  <c r="C220" i="6"/>
  <c r="E227" i="6"/>
  <c r="H109" i="8"/>
  <c r="H126" i="8"/>
  <c r="H149" i="8"/>
  <c r="H151" i="8"/>
  <c r="H170" i="8"/>
  <c r="H191" i="8"/>
  <c r="H206" i="8"/>
  <c r="D229" i="8"/>
  <c r="E229" i="8" s="1"/>
  <c r="C271" i="8"/>
  <c r="E271" i="8" s="1"/>
  <c r="H302" i="8"/>
  <c r="H304" i="8"/>
  <c r="H306" i="8"/>
  <c r="H327" i="8"/>
  <c r="H329" i="8"/>
  <c r="H331" i="8"/>
  <c r="H333" i="8"/>
  <c r="H57" i="7"/>
  <c r="H63" i="7"/>
  <c r="I73" i="7"/>
  <c r="I84" i="7"/>
  <c r="H90" i="7"/>
  <c r="I92" i="7"/>
  <c r="I102" i="7"/>
  <c r="I106" i="7"/>
  <c r="H113" i="7"/>
  <c r="H119" i="7"/>
  <c r="H123" i="7"/>
  <c r="H138" i="7"/>
  <c r="H190" i="7"/>
  <c r="C220" i="7"/>
  <c r="G219" i="7"/>
  <c r="I274" i="7"/>
  <c r="I305" i="7"/>
  <c r="E317" i="7"/>
  <c r="H317" i="7" s="1"/>
  <c r="E325" i="7"/>
  <c r="I328" i="7"/>
  <c r="H334" i="7"/>
  <c r="E32" i="6"/>
  <c r="I41" i="6"/>
  <c r="I57" i="7"/>
  <c r="I67" i="7"/>
  <c r="I78" i="7"/>
  <c r="E107" i="7"/>
  <c r="H107" i="7" s="1"/>
  <c r="I110" i="7"/>
  <c r="I167" i="7"/>
  <c r="I171" i="7"/>
  <c r="I184" i="7"/>
  <c r="H184" i="7"/>
  <c r="I223" i="7"/>
  <c r="H223" i="7"/>
  <c r="I242" i="7"/>
  <c r="H242" i="7"/>
  <c r="I257" i="7"/>
  <c r="H257" i="7"/>
  <c r="I299" i="7"/>
  <c r="H299" i="7"/>
  <c r="I113" i="6"/>
  <c r="H113" i="6"/>
  <c r="G135" i="6"/>
  <c r="G112" i="6" s="1"/>
  <c r="I161" i="6"/>
  <c r="H161" i="6"/>
  <c r="I225" i="6"/>
  <c r="H225" i="6"/>
  <c r="I255" i="6"/>
  <c r="H255" i="6"/>
  <c r="I52" i="4"/>
  <c r="H52" i="4"/>
  <c r="E312" i="7"/>
  <c r="H312" i="7" s="1"/>
  <c r="I314" i="6"/>
  <c r="H314" i="6"/>
  <c r="I231" i="4"/>
  <c r="H231" i="4"/>
  <c r="I239" i="4"/>
  <c r="H239" i="4"/>
  <c r="I336" i="4"/>
  <c r="H336" i="4"/>
  <c r="H54" i="7"/>
  <c r="H56" i="7"/>
  <c r="H58" i="7"/>
  <c r="H93" i="7"/>
  <c r="H95" i="7"/>
  <c r="H97" i="7"/>
  <c r="H99" i="7"/>
  <c r="H101" i="7"/>
  <c r="H103" i="7"/>
  <c r="H105" i="7"/>
  <c r="H116" i="7"/>
  <c r="H118" i="7"/>
  <c r="H120" i="7"/>
  <c r="H122" i="7"/>
  <c r="H141" i="7"/>
  <c r="H143" i="7"/>
  <c r="H145" i="7"/>
  <c r="H147" i="7"/>
  <c r="H187" i="7"/>
  <c r="H200" i="7"/>
  <c r="H202" i="7"/>
  <c r="H228" i="7"/>
  <c r="H247" i="7"/>
  <c r="H319" i="7"/>
  <c r="H321" i="7"/>
  <c r="H323" i="7"/>
  <c r="H340" i="7"/>
  <c r="H33" i="6"/>
  <c r="H38" i="6"/>
  <c r="I88" i="6"/>
  <c r="H88" i="6"/>
  <c r="I136" i="6"/>
  <c r="H136" i="6"/>
  <c r="I242" i="6"/>
  <c r="H242" i="6"/>
  <c r="I270" i="6"/>
  <c r="H270" i="6"/>
  <c r="I316" i="6"/>
  <c r="H316" i="6"/>
  <c r="I79" i="6"/>
  <c r="H79" i="6"/>
  <c r="D112" i="6"/>
  <c r="D111" i="6" s="1"/>
  <c r="I157" i="6"/>
  <c r="H157" i="6"/>
  <c r="I216" i="6"/>
  <c r="H216" i="6"/>
  <c r="I259" i="6"/>
  <c r="H259" i="6"/>
  <c r="I9" i="4"/>
  <c r="H9" i="4"/>
  <c r="I48" i="4"/>
  <c r="H48" i="4"/>
  <c r="I56" i="4"/>
  <c r="H56" i="4"/>
  <c r="I322" i="24"/>
  <c r="H322" i="24"/>
  <c r="I85" i="6"/>
  <c r="H85" i="6"/>
  <c r="I138" i="6"/>
  <c r="H138" i="6"/>
  <c r="I184" i="6"/>
  <c r="H184" i="6"/>
  <c r="I197" i="6"/>
  <c r="H197" i="6"/>
  <c r="I244" i="6"/>
  <c r="H244" i="6"/>
  <c r="E32" i="4"/>
  <c r="D229" i="7"/>
  <c r="E229" i="7" s="1"/>
  <c r="C271" i="7"/>
  <c r="E271" i="7" s="1"/>
  <c r="I90" i="6"/>
  <c r="H90" i="6"/>
  <c r="I159" i="6"/>
  <c r="H159" i="6"/>
  <c r="I223" i="6"/>
  <c r="H223" i="6"/>
  <c r="I261" i="6"/>
  <c r="H261" i="6"/>
  <c r="I11" i="4"/>
  <c r="H11" i="4"/>
  <c r="E37" i="4"/>
  <c r="H37" i="4" s="1"/>
  <c r="C36" i="4"/>
  <c r="I50" i="4"/>
  <c r="H50" i="4"/>
  <c r="I58" i="4"/>
  <c r="H58" i="4"/>
  <c r="I81" i="6"/>
  <c r="H81" i="6"/>
  <c r="E186" i="6"/>
  <c r="H186" i="6" s="1"/>
  <c r="C172" i="6"/>
  <c r="I299" i="6"/>
  <c r="H299" i="6"/>
  <c r="D317" i="6"/>
  <c r="D300" i="6" s="1"/>
  <c r="O49" i="5" s="1"/>
  <c r="E325" i="6"/>
  <c r="I194" i="4"/>
  <c r="H194" i="4"/>
  <c r="I83" i="4"/>
  <c r="H83" i="4"/>
  <c r="I173" i="4"/>
  <c r="H173" i="4"/>
  <c r="I181" i="4"/>
  <c r="H181" i="4"/>
  <c r="I280" i="4"/>
  <c r="H280" i="4"/>
  <c r="I288" i="4"/>
  <c r="H288" i="4"/>
  <c r="I296" i="4"/>
  <c r="H296" i="4"/>
  <c r="I311" i="4"/>
  <c r="H311" i="4"/>
  <c r="E221" i="24"/>
  <c r="H221" i="24" s="1"/>
  <c r="C220" i="24"/>
  <c r="G220" i="6"/>
  <c r="C46" i="4"/>
  <c r="I129" i="4"/>
  <c r="H129" i="4"/>
  <c r="I233" i="4"/>
  <c r="H233" i="4"/>
  <c r="I252" i="4"/>
  <c r="H252" i="4"/>
  <c r="G300" i="4"/>
  <c r="R48" i="5" s="1"/>
  <c r="I338" i="4"/>
  <c r="H338" i="4"/>
  <c r="G112" i="24"/>
  <c r="I188" i="24"/>
  <c r="H188" i="24"/>
  <c r="H129" i="6"/>
  <c r="H131" i="6"/>
  <c r="H133" i="6"/>
  <c r="H173" i="6"/>
  <c r="H175" i="6"/>
  <c r="H177" i="6"/>
  <c r="H179" i="6"/>
  <c r="H181" i="6"/>
  <c r="H194" i="6"/>
  <c r="H209" i="6"/>
  <c r="H211" i="6"/>
  <c r="H213" i="6"/>
  <c r="H231" i="6"/>
  <c r="H233" i="6"/>
  <c r="H235" i="6"/>
  <c r="H237" i="6"/>
  <c r="H239" i="6"/>
  <c r="H252" i="6"/>
  <c r="H267" i="6"/>
  <c r="E269" i="6"/>
  <c r="H280" i="6"/>
  <c r="H282" i="6"/>
  <c r="H284" i="6"/>
  <c r="H286" i="6"/>
  <c r="H288" i="6"/>
  <c r="H290" i="6"/>
  <c r="H292" i="6"/>
  <c r="H294" i="6"/>
  <c r="H296" i="6"/>
  <c r="H309" i="6"/>
  <c r="H311" i="6"/>
  <c r="H336" i="6"/>
  <c r="H338" i="6"/>
  <c r="E8" i="4"/>
  <c r="H15" i="4"/>
  <c r="H17" i="4"/>
  <c r="H19" i="4"/>
  <c r="H21" i="4"/>
  <c r="H23" i="4"/>
  <c r="H25" i="4"/>
  <c r="H27" i="4"/>
  <c r="H29" i="4"/>
  <c r="I70" i="4"/>
  <c r="H70" i="4"/>
  <c r="I85" i="4"/>
  <c r="H85" i="4"/>
  <c r="I175" i="4"/>
  <c r="H175" i="4"/>
  <c r="E196" i="4"/>
  <c r="C172" i="4"/>
  <c r="I209" i="4"/>
  <c r="H209" i="4"/>
  <c r="G220" i="4"/>
  <c r="I267" i="4"/>
  <c r="H267" i="4"/>
  <c r="I282" i="4"/>
  <c r="H282" i="4"/>
  <c r="I290" i="4"/>
  <c r="H290" i="4"/>
  <c r="E115" i="4"/>
  <c r="D112" i="4"/>
  <c r="D111" i="4" s="1"/>
  <c r="I131" i="4"/>
  <c r="H131" i="4"/>
  <c r="I235" i="4"/>
  <c r="H235" i="4"/>
  <c r="I10" i="24"/>
  <c r="H10" i="24"/>
  <c r="H24" i="24"/>
  <c r="I24" i="24"/>
  <c r="I43" i="24"/>
  <c r="H43" i="24"/>
  <c r="I84" i="24"/>
  <c r="H84" i="24"/>
  <c r="I251" i="24"/>
  <c r="H251" i="24"/>
  <c r="I27" i="23"/>
  <c r="H27" i="23"/>
  <c r="H146" i="6"/>
  <c r="H201" i="6"/>
  <c r="H203" i="6"/>
  <c r="D262" i="6"/>
  <c r="D271" i="6"/>
  <c r="E271" i="6" s="1"/>
  <c r="H318" i="6"/>
  <c r="H320" i="6"/>
  <c r="H322" i="6"/>
  <c r="H324" i="6"/>
  <c r="G36" i="4"/>
  <c r="H39" i="4"/>
  <c r="H62" i="4"/>
  <c r="H64" i="4"/>
  <c r="H66" i="4"/>
  <c r="H68" i="4"/>
  <c r="I79" i="4"/>
  <c r="H79" i="4"/>
  <c r="I177" i="4"/>
  <c r="H177" i="4"/>
  <c r="I193" i="4"/>
  <c r="I211" i="4"/>
  <c r="H211" i="4"/>
  <c r="D220" i="4"/>
  <c r="D219" i="4" s="1"/>
  <c r="E227" i="4"/>
  <c r="I284" i="4"/>
  <c r="H284" i="4"/>
  <c r="I292" i="4"/>
  <c r="H292" i="4"/>
  <c r="E301" i="4"/>
  <c r="H301" i="4" s="1"/>
  <c r="I97" i="24"/>
  <c r="H97" i="24"/>
  <c r="H87" i="6"/>
  <c r="H89" i="6"/>
  <c r="H114" i="6"/>
  <c r="H137" i="6"/>
  <c r="H156" i="6"/>
  <c r="H158" i="6"/>
  <c r="H160" i="6"/>
  <c r="H162" i="6"/>
  <c r="H183" i="6"/>
  <c r="H185" i="6"/>
  <c r="H198" i="6"/>
  <c r="H215" i="6"/>
  <c r="H217" i="6"/>
  <c r="H222" i="6"/>
  <c r="H224" i="6"/>
  <c r="H226" i="6"/>
  <c r="H241" i="6"/>
  <c r="H243" i="6"/>
  <c r="H256" i="6"/>
  <c r="H258" i="6"/>
  <c r="H260" i="6"/>
  <c r="H298" i="6"/>
  <c r="H313" i="6"/>
  <c r="H315" i="6"/>
  <c r="H10" i="4"/>
  <c r="H49" i="4"/>
  <c r="H51" i="4"/>
  <c r="H53" i="4"/>
  <c r="H55" i="4"/>
  <c r="H57" i="4"/>
  <c r="H59" i="4"/>
  <c r="I133" i="4"/>
  <c r="H133" i="4"/>
  <c r="D172" i="4"/>
  <c r="E186" i="4"/>
  <c r="H186" i="4" s="1"/>
  <c r="I237" i="4"/>
  <c r="H237" i="4"/>
  <c r="I81" i="4"/>
  <c r="H81" i="4"/>
  <c r="I179" i="4"/>
  <c r="H179" i="4"/>
  <c r="G172" i="4"/>
  <c r="H193" i="4"/>
  <c r="I213" i="4"/>
  <c r="H213" i="4"/>
  <c r="I286" i="4"/>
  <c r="H286" i="4"/>
  <c r="I294" i="4"/>
  <c r="H294" i="4"/>
  <c r="I309" i="4"/>
  <c r="H309" i="4"/>
  <c r="E317" i="4"/>
  <c r="C300" i="4"/>
  <c r="I92" i="24"/>
  <c r="H92" i="24"/>
  <c r="I319" i="4"/>
  <c r="I321" i="4"/>
  <c r="I323" i="4"/>
  <c r="I340" i="4"/>
  <c r="H21" i="24"/>
  <c r="E37" i="24"/>
  <c r="C36" i="24"/>
  <c r="I48" i="24"/>
  <c r="H48" i="24"/>
  <c r="I52" i="24"/>
  <c r="H52" i="24"/>
  <c r="I56" i="24"/>
  <c r="H56" i="24"/>
  <c r="I78" i="24"/>
  <c r="I98" i="24"/>
  <c r="I121" i="24"/>
  <c r="I130" i="24"/>
  <c r="H130" i="24"/>
  <c r="I134" i="24"/>
  <c r="H134" i="24"/>
  <c r="I142" i="24"/>
  <c r="I232" i="24"/>
  <c r="H232" i="24"/>
  <c r="I236" i="24"/>
  <c r="H236" i="24"/>
  <c r="H16" i="23"/>
  <c r="I16" i="23"/>
  <c r="E32" i="23"/>
  <c r="H32" i="23" s="1"/>
  <c r="I93" i="24"/>
  <c r="H93" i="24"/>
  <c r="I104" i="24"/>
  <c r="I176" i="24"/>
  <c r="H176" i="24"/>
  <c r="I180" i="24"/>
  <c r="H180" i="24"/>
  <c r="I203" i="24"/>
  <c r="I208" i="24"/>
  <c r="H208" i="24"/>
  <c r="I212" i="24"/>
  <c r="H212" i="24"/>
  <c r="I246" i="24"/>
  <c r="I268" i="24"/>
  <c r="H268" i="24"/>
  <c r="I281" i="24"/>
  <c r="H281" i="24"/>
  <c r="I285" i="24"/>
  <c r="H285" i="24"/>
  <c r="I289" i="24"/>
  <c r="H289" i="24"/>
  <c r="I293" i="24"/>
  <c r="H293" i="24"/>
  <c r="I318" i="24"/>
  <c r="I337" i="24"/>
  <c r="H337" i="24"/>
  <c r="E46" i="23"/>
  <c r="H72" i="4"/>
  <c r="H74" i="4"/>
  <c r="H76" i="4"/>
  <c r="H109" i="4"/>
  <c r="H126" i="4"/>
  <c r="H149" i="4"/>
  <c r="H151" i="4"/>
  <c r="H166" i="4"/>
  <c r="H168" i="4"/>
  <c r="H170" i="4"/>
  <c r="H191" i="4"/>
  <c r="H206" i="4"/>
  <c r="C262" i="4"/>
  <c r="C271" i="4"/>
  <c r="E271" i="4" s="1"/>
  <c r="I15" i="24"/>
  <c r="I18" i="24"/>
  <c r="I41" i="24"/>
  <c r="I82" i="24"/>
  <c r="I94" i="24"/>
  <c r="H104" i="24"/>
  <c r="I117" i="24"/>
  <c r="H203" i="24"/>
  <c r="E230" i="24"/>
  <c r="D229" i="24"/>
  <c r="E229" i="24" s="1"/>
  <c r="H246" i="24"/>
  <c r="I308" i="24"/>
  <c r="H308" i="24"/>
  <c r="H318" i="24"/>
  <c r="I324" i="24"/>
  <c r="E14" i="23"/>
  <c r="H18" i="23"/>
  <c r="I18" i="23"/>
  <c r="E301" i="23"/>
  <c r="C300" i="23"/>
  <c r="H92" i="4"/>
  <c r="H94" i="4"/>
  <c r="H96" i="4"/>
  <c r="H98" i="4"/>
  <c r="H100" i="4"/>
  <c r="H102" i="4"/>
  <c r="H104" i="4"/>
  <c r="H106" i="4"/>
  <c r="H117" i="4"/>
  <c r="H119" i="4"/>
  <c r="H121" i="4"/>
  <c r="H123" i="4"/>
  <c r="H140" i="4"/>
  <c r="H142" i="4"/>
  <c r="H144" i="4"/>
  <c r="H146" i="4"/>
  <c r="H188" i="4"/>
  <c r="H201" i="4"/>
  <c r="H203" i="4"/>
  <c r="H246" i="4"/>
  <c r="H318" i="4"/>
  <c r="H320" i="4"/>
  <c r="H322" i="4"/>
  <c r="H324" i="4"/>
  <c r="H19" i="24"/>
  <c r="I28" i="24"/>
  <c r="H49" i="24"/>
  <c r="H53" i="24"/>
  <c r="H57" i="24"/>
  <c r="I100" i="24"/>
  <c r="I123" i="24"/>
  <c r="I144" i="24"/>
  <c r="I253" i="24"/>
  <c r="H253" i="24"/>
  <c r="E272" i="24"/>
  <c r="H272" i="24" s="1"/>
  <c r="I19" i="23"/>
  <c r="H19" i="23"/>
  <c r="H89" i="4"/>
  <c r="H114" i="4"/>
  <c r="H137" i="4"/>
  <c r="H162" i="4"/>
  <c r="E14" i="24"/>
  <c r="H14" i="24" s="1"/>
  <c r="I19" i="24"/>
  <c r="E32" i="24"/>
  <c r="I45" i="24"/>
  <c r="I50" i="24"/>
  <c r="H50" i="24"/>
  <c r="I54" i="24"/>
  <c r="H54" i="24"/>
  <c r="I58" i="24"/>
  <c r="H58" i="24"/>
  <c r="I95" i="24"/>
  <c r="H95" i="24"/>
  <c r="H100" i="24"/>
  <c r="I106" i="24"/>
  <c r="H123" i="24"/>
  <c r="I128" i="24"/>
  <c r="H128" i="24"/>
  <c r="I132" i="24"/>
  <c r="H132" i="24"/>
  <c r="H144" i="24"/>
  <c r="G172" i="24"/>
  <c r="I234" i="24"/>
  <c r="H234" i="24"/>
  <c r="I238" i="24"/>
  <c r="H238" i="24"/>
  <c r="I320" i="24"/>
  <c r="H24" i="23"/>
  <c r="I24" i="23"/>
  <c r="I89" i="23"/>
  <c r="H89" i="23"/>
  <c r="H78" i="4"/>
  <c r="H80" i="4"/>
  <c r="H82" i="4"/>
  <c r="H84" i="4"/>
  <c r="H128" i="4"/>
  <c r="H130" i="4"/>
  <c r="H132" i="4"/>
  <c r="H134" i="4"/>
  <c r="H174" i="4"/>
  <c r="H176" i="4"/>
  <c r="H178" i="4"/>
  <c r="H180" i="4"/>
  <c r="H208" i="4"/>
  <c r="H210" i="4"/>
  <c r="H212" i="4"/>
  <c r="H232" i="4"/>
  <c r="H234" i="4"/>
  <c r="H236" i="4"/>
  <c r="H238" i="4"/>
  <c r="H251" i="4"/>
  <c r="H253" i="4"/>
  <c r="H266" i="4"/>
  <c r="H268" i="4"/>
  <c r="H281" i="4"/>
  <c r="H283" i="4"/>
  <c r="H285" i="4"/>
  <c r="H287" i="4"/>
  <c r="H289" i="4"/>
  <c r="H291" i="4"/>
  <c r="H293" i="4"/>
  <c r="H295" i="4"/>
  <c r="H308" i="4"/>
  <c r="H310" i="4"/>
  <c r="H337" i="4"/>
  <c r="H9" i="24"/>
  <c r="I16" i="24"/>
  <c r="H23" i="24"/>
  <c r="E77" i="24"/>
  <c r="D60" i="24"/>
  <c r="E60" i="24" s="1"/>
  <c r="I80" i="24"/>
  <c r="I96" i="24"/>
  <c r="I119" i="24"/>
  <c r="I140" i="24"/>
  <c r="I174" i="24"/>
  <c r="H174" i="24"/>
  <c r="I178" i="24"/>
  <c r="H178" i="24"/>
  <c r="I210" i="24"/>
  <c r="H210" i="24"/>
  <c r="D219" i="24"/>
  <c r="I266" i="24"/>
  <c r="H266" i="24"/>
  <c r="I283" i="24"/>
  <c r="H283" i="24"/>
  <c r="I287" i="24"/>
  <c r="H287" i="24"/>
  <c r="I291" i="24"/>
  <c r="H291" i="24"/>
  <c r="I295" i="24"/>
  <c r="H295" i="24"/>
  <c r="I123" i="23"/>
  <c r="H123" i="23"/>
  <c r="E230" i="23"/>
  <c r="D229" i="23"/>
  <c r="E229" i="23" s="1"/>
  <c r="G262" i="4"/>
  <c r="G271" i="4"/>
  <c r="H17" i="24"/>
  <c r="I23" i="24"/>
  <c r="I26" i="24"/>
  <c r="H80" i="24"/>
  <c r="H96" i="24"/>
  <c r="I102" i="24"/>
  <c r="H119" i="24"/>
  <c r="H140" i="24"/>
  <c r="I146" i="24"/>
  <c r="I195" i="24"/>
  <c r="H195" i="24"/>
  <c r="I201" i="24"/>
  <c r="E245" i="24"/>
  <c r="H245" i="24" s="1"/>
  <c r="I310" i="24"/>
  <c r="H310" i="24"/>
  <c r="G317" i="24"/>
  <c r="I21" i="23"/>
  <c r="H26" i="23"/>
  <c r="I26" i="23"/>
  <c r="G36" i="23"/>
  <c r="I51" i="23"/>
  <c r="H51" i="23"/>
  <c r="D248" i="24"/>
  <c r="E248" i="24" s="1"/>
  <c r="D263" i="24"/>
  <c r="D301" i="24"/>
  <c r="E301" i="24" s="1"/>
  <c r="C317" i="24"/>
  <c r="G46" i="23"/>
  <c r="I57" i="23"/>
  <c r="H57" i="23"/>
  <c r="I142" i="23"/>
  <c r="H142" i="23"/>
  <c r="I322" i="23"/>
  <c r="H322" i="23"/>
  <c r="I246" i="23"/>
  <c r="H246" i="23"/>
  <c r="I63" i="22"/>
  <c r="H63" i="22"/>
  <c r="E230" i="22"/>
  <c r="D229" i="22"/>
  <c r="E229" i="22" s="1"/>
  <c r="H229" i="22" s="1"/>
  <c r="E139" i="24"/>
  <c r="H139" i="24" s="1"/>
  <c r="I30" i="23"/>
  <c r="H30" i="23"/>
  <c r="I94" i="23"/>
  <c r="H94" i="23"/>
  <c r="I98" i="23"/>
  <c r="H98" i="23"/>
  <c r="I102" i="23"/>
  <c r="H102" i="23"/>
  <c r="I106" i="23"/>
  <c r="H106" i="23"/>
  <c r="I119" i="23"/>
  <c r="H119" i="23"/>
  <c r="D172" i="23"/>
  <c r="I201" i="23"/>
  <c r="H201" i="23"/>
  <c r="I324" i="23"/>
  <c r="H324" i="23"/>
  <c r="H22" i="23"/>
  <c r="I55" i="23"/>
  <c r="H55" i="23"/>
  <c r="I87" i="23"/>
  <c r="H87" i="23"/>
  <c r="I144" i="23"/>
  <c r="H144" i="23"/>
  <c r="I188" i="23"/>
  <c r="H188" i="23"/>
  <c r="I88" i="22"/>
  <c r="H88" i="22"/>
  <c r="E127" i="24"/>
  <c r="G262" i="24"/>
  <c r="G271" i="24"/>
  <c r="I22" i="23"/>
  <c r="I49" i="23"/>
  <c r="H49" i="23"/>
  <c r="I203" i="23"/>
  <c r="H203" i="23"/>
  <c r="I318" i="23"/>
  <c r="H318" i="23"/>
  <c r="E14" i="22"/>
  <c r="C46" i="24"/>
  <c r="H99" i="24"/>
  <c r="H101" i="24"/>
  <c r="H103" i="24"/>
  <c r="H105" i="24"/>
  <c r="C112" i="24"/>
  <c r="H116" i="24"/>
  <c r="H118" i="24"/>
  <c r="H120" i="24"/>
  <c r="H122" i="24"/>
  <c r="H141" i="24"/>
  <c r="H143" i="24"/>
  <c r="H145" i="24"/>
  <c r="H147" i="24"/>
  <c r="H187" i="24"/>
  <c r="H200" i="24"/>
  <c r="H202" i="24"/>
  <c r="H228" i="24"/>
  <c r="H247" i="24"/>
  <c r="H319" i="24"/>
  <c r="H321" i="24"/>
  <c r="H323" i="24"/>
  <c r="H340" i="24"/>
  <c r="H17" i="23"/>
  <c r="H20" i="23"/>
  <c r="H25" i="23"/>
  <c r="I28" i="23"/>
  <c r="H28" i="23"/>
  <c r="I59" i="23"/>
  <c r="H59" i="23"/>
  <c r="I140" i="23"/>
  <c r="H140" i="23"/>
  <c r="E272" i="23"/>
  <c r="C271" i="23"/>
  <c r="E271" i="23" s="1"/>
  <c r="G317" i="23"/>
  <c r="C172" i="24"/>
  <c r="G220" i="24"/>
  <c r="I53" i="23"/>
  <c r="H53" i="23"/>
  <c r="I92" i="23"/>
  <c r="H92" i="23"/>
  <c r="I96" i="23"/>
  <c r="H96" i="23"/>
  <c r="I100" i="23"/>
  <c r="H100" i="23"/>
  <c r="I104" i="23"/>
  <c r="H104" i="23"/>
  <c r="I117" i="23"/>
  <c r="H117" i="23"/>
  <c r="I121" i="23"/>
  <c r="H121" i="23"/>
  <c r="I146" i="23"/>
  <c r="H146" i="23"/>
  <c r="I320" i="23"/>
  <c r="H320" i="23"/>
  <c r="I33" i="22"/>
  <c r="H33" i="22"/>
  <c r="I54" i="22"/>
  <c r="H54" i="22"/>
  <c r="I48" i="22"/>
  <c r="H48" i="22"/>
  <c r="I95" i="22"/>
  <c r="H95" i="22"/>
  <c r="I99" i="22"/>
  <c r="H99" i="22"/>
  <c r="I103" i="22"/>
  <c r="H103" i="22"/>
  <c r="I130" i="22"/>
  <c r="I141" i="22"/>
  <c r="H141" i="22"/>
  <c r="I145" i="22"/>
  <c r="H145" i="22"/>
  <c r="I176" i="22"/>
  <c r="I332" i="22"/>
  <c r="H332" i="22"/>
  <c r="G135" i="23"/>
  <c r="I58" i="22"/>
  <c r="H58" i="22"/>
  <c r="I116" i="22"/>
  <c r="H116" i="22"/>
  <c r="I120" i="22"/>
  <c r="H120" i="22"/>
  <c r="H124" i="22"/>
  <c r="E77" i="21"/>
  <c r="H77" i="21" s="1"/>
  <c r="C60" i="21"/>
  <c r="E60" i="21" s="1"/>
  <c r="I150" i="21"/>
  <c r="H150" i="21"/>
  <c r="H114" i="23"/>
  <c r="H137" i="23"/>
  <c r="E139" i="23"/>
  <c r="H156" i="23"/>
  <c r="H158" i="23"/>
  <c r="H160" i="23"/>
  <c r="H162" i="23"/>
  <c r="H183" i="23"/>
  <c r="H185" i="23"/>
  <c r="H198" i="23"/>
  <c r="H215" i="23"/>
  <c r="H217" i="23"/>
  <c r="C220" i="23"/>
  <c r="H222" i="23"/>
  <c r="H224" i="23"/>
  <c r="H226" i="23"/>
  <c r="H241" i="23"/>
  <c r="H243" i="23"/>
  <c r="H256" i="23"/>
  <c r="H258" i="23"/>
  <c r="H260" i="23"/>
  <c r="H298" i="23"/>
  <c r="H313" i="23"/>
  <c r="H315" i="23"/>
  <c r="H10" i="22"/>
  <c r="H38" i="22"/>
  <c r="I52" i="22"/>
  <c r="H52" i="22"/>
  <c r="H73" i="22"/>
  <c r="D135" i="22"/>
  <c r="D112" i="22" s="1"/>
  <c r="D111" i="22" s="1"/>
  <c r="E139" i="22"/>
  <c r="H139" i="22" s="1"/>
  <c r="I187" i="22"/>
  <c r="H187" i="22"/>
  <c r="C248" i="22"/>
  <c r="E248" i="22" s="1"/>
  <c r="H248" i="22" s="1"/>
  <c r="E250" i="22"/>
  <c r="I328" i="22"/>
  <c r="H328" i="22"/>
  <c r="H174" i="23"/>
  <c r="H176" i="23"/>
  <c r="H178" i="23"/>
  <c r="H180" i="23"/>
  <c r="H195" i="23"/>
  <c r="H208" i="23"/>
  <c r="H210" i="23"/>
  <c r="H212" i="23"/>
  <c r="H232" i="23"/>
  <c r="H234" i="23"/>
  <c r="H236" i="23"/>
  <c r="H238" i="23"/>
  <c r="H251" i="23"/>
  <c r="H253" i="23"/>
  <c r="H266" i="23"/>
  <c r="H268" i="23"/>
  <c r="H281" i="23"/>
  <c r="H283" i="23"/>
  <c r="H285" i="23"/>
  <c r="H287" i="23"/>
  <c r="H289" i="23"/>
  <c r="H291" i="23"/>
  <c r="H293" i="23"/>
  <c r="H295" i="23"/>
  <c r="H308" i="23"/>
  <c r="H310" i="23"/>
  <c r="H337" i="23"/>
  <c r="H16" i="22"/>
  <c r="H18" i="22"/>
  <c r="H29" i="22"/>
  <c r="E32" i="22"/>
  <c r="H32" i="22" s="1"/>
  <c r="H41" i="22"/>
  <c r="E47" i="22"/>
  <c r="C46" i="22"/>
  <c r="H67" i="22"/>
  <c r="I132" i="22"/>
  <c r="I178" i="22"/>
  <c r="H58" i="21"/>
  <c r="I58" i="21"/>
  <c r="I65" i="21"/>
  <c r="H65" i="21"/>
  <c r="I73" i="21"/>
  <c r="H73" i="21"/>
  <c r="I56" i="22"/>
  <c r="H56" i="22"/>
  <c r="I90" i="22"/>
  <c r="H90" i="22"/>
  <c r="I93" i="22"/>
  <c r="H93" i="22"/>
  <c r="I97" i="22"/>
  <c r="H97" i="22"/>
  <c r="I101" i="22"/>
  <c r="H101" i="22"/>
  <c r="I105" i="22"/>
  <c r="H105" i="22"/>
  <c r="I124" i="22"/>
  <c r="H132" i="22"/>
  <c r="I143" i="22"/>
  <c r="H143" i="22"/>
  <c r="I147" i="22"/>
  <c r="H147" i="22"/>
  <c r="H178" i="22"/>
  <c r="G172" i="22"/>
  <c r="H187" i="23"/>
  <c r="H200" i="23"/>
  <c r="H202" i="23"/>
  <c r="H228" i="23"/>
  <c r="H247" i="23"/>
  <c r="H319" i="23"/>
  <c r="H321" i="23"/>
  <c r="H323" i="23"/>
  <c r="H340" i="23"/>
  <c r="H25" i="22"/>
  <c r="D36" i="22"/>
  <c r="D35" i="22" s="1"/>
  <c r="D34" i="22" s="1"/>
  <c r="H45" i="22"/>
  <c r="I50" i="22"/>
  <c r="H50" i="22"/>
  <c r="H71" i="22"/>
  <c r="I118" i="22"/>
  <c r="H118" i="22"/>
  <c r="I122" i="22"/>
  <c r="H122" i="22"/>
  <c r="I128" i="22"/>
  <c r="I174" i="22"/>
  <c r="H23" i="22"/>
  <c r="E60" i="22"/>
  <c r="H65" i="22"/>
  <c r="G112" i="22"/>
  <c r="H128" i="22"/>
  <c r="I134" i="22"/>
  <c r="H174" i="22"/>
  <c r="I180" i="22"/>
  <c r="D220" i="22"/>
  <c r="D219" i="22" s="1"/>
  <c r="C263" i="22"/>
  <c r="E265" i="22"/>
  <c r="I276" i="22"/>
  <c r="H276" i="22"/>
  <c r="I303" i="22"/>
  <c r="H303" i="22"/>
  <c r="C301" i="22"/>
  <c r="E301" i="22" s="1"/>
  <c r="E307" i="22"/>
  <c r="I200" i="22"/>
  <c r="H200" i="22"/>
  <c r="I228" i="22"/>
  <c r="H228" i="22"/>
  <c r="D300" i="22"/>
  <c r="O45" i="5" s="1"/>
  <c r="E312" i="22"/>
  <c r="H312" i="22" s="1"/>
  <c r="I334" i="22"/>
  <c r="H334" i="22"/>
  <c r="C112" i="22"/>
  <c r="H201" i="22"/>
  <c r="I205" i="22"/>
  <c r="H205" i="22"/>
  <c r="I38" i="21"/>
  <c r="H38" i="21"/>
  <c r="H113" i="22"/>
  <c r="H136" i="22"/>
  <c r="H138" i="22"/>
  <c r="H155" i="22"/>
  <c r="H157" i="22"/>
  <c r="H159" i="22"/>
  <c r="H161" i="22"/>
  <c r="C172" i="22"/>
  <c r="H184" i="22"/>
  <c r="H194" i="22"/>
  <c r="I274" i="22"/>
  <c r="H274" i="22"/>
  <c r="I278" i="22"/>
  <c r="H278" i="22"/>
  <c r="I305" i="22"/>
  <c r="H305" i="22"/>
  <c r="I330" i="22"/>
  <c r="H330" i="22"/>
  <c r="H42" i="22"/>
  <c r="H44" i="22"/>
  <c r="H79" i="22"/>
  <c r="H81" i="22"/>
  <c r="H83" i="22"/>
  <c r="H85" i="22"/>
  <c r="H129" i="22"/>
  <c r="H131" i="22"/>
  <c r="H133" i="22"/>
  <c r="H173" i="22"/>
  <c r="H175" i="22"/>
  <c r="H177" i="22"/>
  <c r="H179" i="22"/>
  <c r="H181" i="22"/>
  <c r="I202" i="22"/>
  <c r="H202" i="22"/>
  <c r="I61" i="21"/>
  <c r="H61" i="21"/>
  <c r="I69" i="21"/>
  <c r="H69" i="21"/>
  <c r="H203" i="22"/>
  <c r="I326" i="22"/>
  <c r="H326" i="22"/>
  <c r="I80" i="21"/>
  <c r="H80" i="21"/>
  <c r="I130" i="21"/>
  <c r="H130" i="21"/>
  <c r="H52" i="21"/>
  <c r="I167" i="21"/>
  <c r="H167" i="21"/>
  <c r="I180" i="21"/>
  <c r="H180" i="21"/>
  <c r="G262" i="22"/>
  <c r="G271" i="22"/>
  <c r="G317" i="22"/>
  <c r="H39" i="21"/>
  <c r="I52" i="21"/>
  <c r="H62" i="21"/>
  <c r="H66" i="21"/>
  <c r="H70" i="21"/>
  <c r="I110" i="21"/>
  <c r="H110" i="21"/>
  <c r="I244" i="21"/>
  <c r="H244" i="21"/>
  <c r="H247" i="22"/>
  <c r="H319" i="22"/>
  <c r="H321" i="22"/>
  <c r="H323" i="22"/>
  <c r="E325" i="22"/>
  <c r="H325" i="22" s="1"/>
  <c r="H340" i="22"/>
  <c r="H33" i="21"/>
  <c r="C36" i="21"/>
  <c r="I39" i="21"/>
  <c r="H45" i="21"/>
  <c r="H56" i="21"/>
  <c r="I62" i="21"/>
  <c r="I66" i="21"/>
  <c r="I70" i="21"/>
  <c r="I95" i="21"/>
  <c r="H95" i="21"/>
  <c r="I99" i="21"/>
  <c r="H99" i="21"/>
  <c r="I103" i="21"/>
  <c r="H103" i="21"/>
  <c r="D112" i="21"/>
  <c r="D111" i="21" s="1"/>
  <c r="I132" i="21"/>
  <c r="H132" i="21"/>
  <c r="I152" i="21"/>
  <c r="H152" i="21"/>
  <c r="I174" i="21"/>
  <c r="H174" i="21"/>
  <c r="I314" i="21"/>
  <c r="H314" i="21"/>
  <c r="E40" i="21"/>
  <c r="H40" i="21" s="1"/>
  <c r="H50" i="21"/>
  <c r="I56" i="21"/>
  <c r="I63" i="21"/>
  <c r="H63" i="21"/>
  <c r="I67" i="21"/>
  <c r="H67" i="21"/>
  <c r="I71" i="21"/>
  <c r="H71" i="21"/>
  <c r="I75" i="21"/>
  <c r="H75" i="21"/>
  <c r="H84" i="21"/>
  <c r="I169" i="21"/>
  <c r="H169" i="21"/>
  <c r="I216" i="21"/>
  <c r="H216" i="21"/>
  <c r="I128" i="21"/>
  <c r="H128" i="21"/>
  <c r="I176" i="21"/>
  <c r="H176" i="21"/>
  <c r="H206" i="22"/>
  <c r="C271" i="22"/>
  <c r="E271" i="22" s="1"/>
  <c r="H54" i="21"/>
  <c r="H64" i="21"/>
  <c r="H68" i="21"/>
  <c r="H72" i="21"/>
  <c r="I134" i="21"/>
  <c r="H134" i="21"/>
  <c r="I165" i="21"/>
  <c r="H165" i="21"/>
  <c r="I223" i="21"/>
  <c r="H223" i="21"/>
  <c r="G36" i="21"/>
  <c r="H48" i="21"/>
  <c r="I54" i="21"/>
  <c r="I64" i="21"/>
  <c r="I68" i="21"/>
  <c r="I72" i="21"/>
  <c r="H82" i="21"/>
  <c r="I93" i="21"/>
  <c r="H93" i="21"/>
  <c r="I97" i="21"/>
  <c r="H97" i="21"/>
  <c r="I101" i="21"/>
  <c r="H101" i="21"/>
  <c r="I108" i="21"/>
  <c r="H108" i="21"/>
  <c r="I125" i="21"/>
  <c r="H125" i="21"/>
  <c r="E139" i="21"/>
  <c r="I171" i="21"/>
  <c r="H171" i="21"/>
  <c r="I178" i="21"/>
  <c r="H178" i="21"/>
  <c r="I206" i="21"/>
  <c r="H206" i="21"/>
  <c r="G219" i="21"/>
  <c r="E230" i="21"/>
  <c r="H230" i="21" s="1"/>
  <c r="C229" i="21"/>
  <c r="E229" i="21" s="1"/>
  <c r="I257" i="21"/>
  <c r="I304" i="21"/>
  <c r="H304" i="21"/>
  <c r="G301" i="21"/>
  <c r="D317" i="21"/>
  <c r="D300" i="21" s="1"/>
  <c r="O44" i="5" s="1"/>
  <c r="E325" i="21"/>
  <c r="H325" i="21" s="1"/>
  <c r="I42" i="3"/>
  <c r="H42" i="3"/>
  <c r="I132" i="3"/>
  <c r="H132" i="3"/>
  <c r="H257" i="21"/>
  <c r="I251" i="3"/>
  <c r="H251" i="3"/>
  <c r="H190" i="21"/>
  <c r="H192" i="21"/>
  <c r="E204" i="21"/>
  <c r="H204" i="21" s="1"/>
  <c r="I225" i="21"/>
  <c r="G248" i="21"/>
  <c r="G263" i="21"/>
  <c r="I275" i="21"/>
  <c r="H275" i="21"/>
  <c r="I316" i="21"/>
  <c r="I329" i="21"/>
  <c r="H329" i="21"/>
  <c r="I333" i="21"/>
  <c r="H333" i="21"/>
  <c r="H105" i="21"/>
  <c r="C112" i="21"/>
  <c r="H116" i="21"/>
  <c r="H118" i="21"/>
  <c r="H120" i="21"/>
  <c r="H122" i="21"/>
  <c r="H141" i="21"/>
  <c r="H143" i="21"/>
  <c r="H145" i="21"/>
  <c r="H147" i="21"/>
  <c r="H187" i="21"/>
  <c r="E189" i="21"/>
  <c r="H225" i="21"/>
  <c r="I259" i="21"/>
  <c r="H316" i="21"/>
  <c r="I9" i="3"/>
  <c r="I242" i="21"/>
  <c r="I270" i="21"/>
  <c r="I302" i="21"/>
  <c r="H302" i="21"/>
  <c r="I306" i="21"/>
  <c r="H306" i="21"/>
  <c r="H42" i="21"/>
  <c r="H44" i="21"/>
  <c r="G60" i="21"/>
  <c r="H129" i="21"/>
  <c r="H131" i="21"/>
  <c r="H133" i="21"/>
  <c r="H173" i="21"/>
  <c r="H175" i="21"/>
  <c r="H177" i="21"/>
  <c r="H179" i="21"/>
  <c r="H181" i="21"/>
  <c r="H194" i="21"/>
  <c r="H242" i="21"/>
  <c r="I255" i="21"/>
  <c r="H270" i="21"/>
  <c r="I299" i="21"/>
  <c r="I249" i="21"/>
  <c r="H249" i="21"/>
  <c r="I261" i="21"/>
  <c r="I264" i="21"/>
  <c r="H264" i="21"/>
  <c r="I273" i="21"/>
  <c r="H273" i="21"/>
  <c r="I277" i="21"/>
  <c r="H277" i="21"/>
  <c r="I327" i="21"/>
  <c r="H327" i="21"/>
  <c r="I331" i="21"/>
  <c r="H331" i="21"/>
  <c r="E335" i="21"/>
  <c r="H335" i="21" s="1"/>
  <c r="C300" i="21"/>
  <c r="N44" i="5" s="1"/>
  <c r="I11" i="3"/>
  <c r="G36" i="3"/>
  <c r="G35" i="3" s="1"/>
  <c r="I130" i="3"/>
  <c r="H130" i="3"/>
  <c r="D135" i="3"/>
  <c r="D112" i="3" s="1"/>
  <c r="D111" i="3" s="1"/>
  <c r="E139" i="3"/>
  <c r="I278" i="21"/>
  <c r="H33" i="3"/>
  <c r="I41" i="3"/>
  <c r="H41" i="3"/>
  <c r="I78" i="3"/>
  <c r="H78" i="3"/>
  <c r="I337" i="3"/>
  <c r="H337" i="3"/>
  <c r="H209" i="21"/>
  <c r="H211" i="21"/>
  <c r="H213" i="21"/>
  <c r="H231" i="21"/>
  <c r="H233" i="21"/>
  <c r="H235" i="21"/>
  <c r="H237" i="21"/>
  <c r="H239" i="21"/>
  <c r="H267" i="21"/>
  <c r="H280" i="21"/>
  <c r="H282" i="21"/>
  <c r="H284" i="21"/>
  <c r="H286" i="21"/>
  <c r="H288" i="21"/>
  <c r="H290" i="21"/>
  <c r="H292" i="21"/>
  <c r="H294" i="21"/>
  <c r="H296" i="21"/>
  <c r="H309" i="21"/>
  <c r="H311" i="21"/>
  <c r="H336" i="21"/>
  <c r="H338" i="21"/>
  <c r="E8" i="3"/>
  <c r="H39" i="3"/>
  <c r="I80" i="3"/>
  <c r="H80" i="3"/>
  <c r="I39" i="3"/>
  <c r="I43" i="3"/>
  <c r="H43" i="3"/>
  <c r="I134" i="3"/>
  <c r="H134" i="3"/>
  <c r="H318" i="21"/>
  <c r="H320" i="21"/>
  <c r="H322" i="21"/>
  <c r="H324" i="21"/>
  <c r="I44" i="3"/>
  <c r="H44" i="3"/>
  <c r="I82" i="3"/>
  <c r="H82" i="3"/>
  <c r="H215" i="21"/>
  <c r="H217" i="21"/>
  <c r="C220" i="21"/>
  <c r="H222" i="21"/>
  <c r="H224" i="21"/>
  <c r="H226" i="21"/>
  <c r="H241" i="21"/>
  <c r="H243" i="21"/>
  <c r="H256" i="21"/>
  <c r="H258" i="21"/>
  <c r="H260" i="21"/>
  <c r="H298" i="21"/>
  <c r="H313" i="21"/>
  <c r="H315" i="21"/>
  <c r="H10" i="3"/>
  <c r="I128" i="3"/>
  <c r="H128" i="3"/>
  <c r="I45" i="3"/>
  <c r="H45" i="3"/>
  <c r="I84" i="3"/>
  <c r="H84" i="3"/>
  <c r="I167" i="3"/>
  <c r="H167" i="3"/>
  <c r="G172" i="3"/>
  <c r="I268" i="3"/>
  <c r="H268" i="3"/>
  <c r="I310" i="3"/>
  <c r="H310" i="3"/>
  <c r="C60" i="3"/>
  <c r="E60" i="3" s="1"/>
  <c r="I174" i="3"/>
  <c r="H174" i="3"/>
  <c r="I178" i="3"/>
  <c r="H178" i="3"/>
  <c r="E182" i="3"/>
  <c r="C172" i="3"/>
  <c r="I210" i="3"/>
  <c r="H210" i="3"/>
  <c r="E221" i="3"/>
  <c r="C220" i="3"/>
  <c r="I281" i="3"/>
  <c r="H281" i="3"/>
  <c r="I285" i="3"/>
  <c r="H285" i="3"/>
  <c r="I289" i="3"/>
  <c r="H289" i="3"/>
  <c r="I293" i="3"/>
  <c r="H293" i="3"/>
  <c r="C36" i="3"/>
  <c r="I171" i="3"/>
  <c r="H171" i="3"/>
  <c r="I185" i="3"/>
  <c r="H185" i="3"/>
  <c r="I232" i="3"/>
  <c r="H232" i="3"/>
  <c r="I236" i="3"/>
  <c r="H236" i="3"/>
  <c r="E271" i="3"/>
  <c r="H271" i="3" s="1"/>
  <c r="I195" i="3"/>
  <c r="H195" i="3"/>
  <c r="I253" i="3"/>
  <c r="H253" i="3"/>
  <c r="G262" i="3"/>
  <c r="I198" i="3"/>
  <c r="H198" i="3"/>
  <c r="E230" i="3"/>
  <c r="H230" i="3" s="1"/>
  <c r="D229" i="3"/>
  <c r="E229" i="3" s="1"/>
  <c r="I266" i="3"/>
  <c r="H266" i="3"/>
  <c r="I308" i="3"/>
  <c r="H308" i="3"/>
  <c r="E312" i="3"/>
  <c r="G60" i="3"/>
  <c r="H79" i="3"/>
  <c r="H81" i="3"/>
  <c r="H83" i="3"/>
  <c r="H85" i="3"/>
  <c r="H129" i="3"/>
  <c r="H131" i="3"/>
  <c r="H133" i="3"/>
  <c r="I169" i="3"/>
  <c r="H169" i="3"/>
  <c r="I176" i="3"/>
  <c r="H176" i="3"/>
  <c r="I180" i="3"/>
  <c r="H180" i="3"/>
  <c r="I183" i="3"/>
  <c r="H183" i="3"/>
  <c r="H203" i="3"/>
  <c r="I208" i="3"/>
  <c r="H208" i="3"/>
  <c r="I212" i="3"/>
  <c r="H212" i="3"/>
  <c r="I283" i="3"/>
  <c r="H283" i="3"/>
  <c r="I287" i="3"/>
  <c r="H287" i="3"/>
  <c r="I291" i="3"/>
  <c r="H291" i="3"/>
  <c r="I295" i="3"/>
  <c r="H295" i="3"/>
  <c r="G300" i="3"/>
  <c r="R43" i="5" s="1"/>
  <c r="H188" i="3"/>
  <c r="I234" i="3"/>
  <c r="H234" i="3"/>
  <c r="I238" i="3"/>
  <c r="H238" i="3"/>
  <c r="G220" i="3"/>
  <c r="H215" i="3"/>
  <c r="H217" i="3"/>
  <c r="H222" i="3"/>
  <c r="H224" i="3"/>
  <c r="H226" i="3"/>
  <c r="H241" i="3"/>
  <c r="H243" i="3"/>
  <c r="H256" i="3"/>
  <c r="H258" i="3"/>
  <c r="H260" i="3"/>
  <c r="G229" i="3"/>
  <c r="H190" i="3"/>
  <c r="H192" i="3"/>
  <c r="H205" i="3"/>
  <c r="H274" i="3"/>
  <c r="H276" i="3"/>
  <c r="H278" i="3"/>
  <c r="H303" i="3"/>
  <c r="H305" i="3"/>
  <c r="H326" i="3"/>
  <c r="H328" i="3"/>
  <c r="H330" i="3"/>
  <c r="H332" i="3"/>
  <c r="H334" i="3"/>
  <c r="H17" i="1"/>
  <c r="H21" i="1"/>
  <c r="H25" i="1"/>
  <c r="H29" i="1"/>
  <c r="I33" i="1"/>
  <c r="H54" i="1"/>
  <c r="I57" i="1"/>
  <c r="I65" i="1"/>
  <c r="H87" i="1"/>
  <c r="E91" i="1"/>
  <c r="H91" i="1" s="1"/>
  <c r="H99" i="1"/>
  <c r="H116" i="1"/>
  <c r="G112" i="1"/>
  <c r="G111" i="1" s="1"/>
  <c r="H140" i="1"/>
  <c r="H161" i="1"/>
  <c r="H198" i="1"/>
  <c r="H222" i="1"/>
  <c r="H231" i="1"/>
  <c r="H235" i="1"/>
  <c r="H239" i="1"/>
  <c r="H241" i="1"/>
  <c r="H251" i="1"/>
  <c r="H261" i="1"/>
  <c r="H266" i="1"/>
  <c r="H309" i="1"/>
  <c r="H315" i="1"/>
  <c r="I319" i="1"/>
  <c r="H336" i="1"/>
  <c r="H9" i="1"/>
  <c r="H48" i="1"/>
  <c r="I51" i="1"/>
  <c r="I71" i="1"/>
  <c r="H94" i="1"/>
  <c r="H102" i="1"/>
  <c r="H113" i="1"/>
  <c r="H119" i="1"/>
  <c r="H138" i="1"/>
  <c r="H143" i="1"/>
  <c r="H156" i="1"/>
  <c r="H175" i="1"/>
  <c r="H179" i="1"/>
  <c r="I187" i="1"/>
  <c r="H210" i="1"/>
  <c r="H216" i="1"/>
  <c r="H244" i="1"/>
  <c r="I247" i="1"/>
  <c r="H255" i="1"/>
  <c r="I258" i="1"/>
  <c r="H270" i="1"/>
  <c r="H280" i="1"/>
  <c r="H284" i="1"/>
  <c r="H288" i="1"/>
  <c r="H292" i="1"/>
  <c r="H296" i="1"/>
  <c r="H18" i="1"/>
  <c r="H22" i="1"/>
  <c r="H45" i="1"/>
  <c r="H58" i="1"/>
  <c r="I61" i="1"/>
  <c r="H122" i="1"/>
  <c r="H146" i="1"/>
  <c r="E154" i="1"/>
  <c r="H154" i="1" s="1"/>
  <c r="H159" i="1"/>
  <c r="H185" i="1"/>
  <c r="I202" i="1"/>
  <c r="I228" i="1"/>
  <c r="H232" i="1"/>
  <c r="H236" i="1"/>
  <c r="C248" i="1"/>
  <c r="H252" i="1"/>
  <c r="C263" i="1"/>
  <c r="I55" i="1"/>
  <c r="I67" i="1"/>
  <c r="I108" i="1"/>
  <c r="H114" i="1"/>
  <c r="H180" i="1"/>
  <c r="E189" i="1"/>
  <c r="I189" i="1" s="1"/>
  <c r="H211" i="1"/>
  <c r="E245" i="1"/>
  <c r="I245" i="1" s="1"/>
  <c r="H281" i="1"/>
  <c r="H285" i="1"/>
  <c r="H289" i="1"/>
  <c r="H293" i="1"/>
  <c r="E297" i="1"/>
  <c r="H297" i="1" s="1"/>
  <c r="C301" i="1"/>
  <c r="H311" i="1"/>
  <c r="C317" i="1"/>
  <c r="E335" i="1"/>
  <c r="I335" i="1" s="1"/>
  <c r="H56" i="1"/>
  <c r="I63" i="1"/>
  <c r="H98" i="1"/>
  <c r="I106" i="1"/>
  <c r="E115" i="1"/>
  <c r="I115" i="1" s="1"/>
  <c r="H123" i="1"/>
  <c r="H147" i="1"/>
  <c r="H160" i="1"/>
  <c r="H173" i="1"/>
  <c r="H177" i="1"/>
  <c r="H181" i="1"/>
  <c r="H194" i="1"/>
  <c r="H197" i="1"/>
  <c r="H208" i="1"/>
  <c r="H212" i="1"/>
  <c r="H282" i="1"/>
  <c r="H286" i="1"/>
  <c r="I69" i="1"/>
  <c r="H90" i="1"/>
  <c r="I110" i="1"/>
  <c r="E127" i="1"/>
  <c r="H127" i="1" s="1"/>
  <c r="H234" i="1"/>
  <c r="H238" i="1"/>
  <c r="I260" i="1"/>
  <c r="H308" i="1"/>
  <c r="E312" i="1"/>
  <c r="H312" i="1" s="1"/>
  <c r="I323" i="1"/>
  <c r="I340" i="1"/>
  <c r="I59" i="1"/>
  <c r="I42" i="1"/>
  <c r="H42" i="1"/>
  <c r="E47" i="1"/>
  <c r="D46" i="1"/>
  <c r="E8" i="1"/>
  <c r="E14" i="1"/>
  <c r="I44" i="1"/>
  <c r="H44" i="1"/>
  <c r="D112" i="1"/>
  <c r="D111" i="1" s="1"/>
  <c r="I150" i="1"/>
  <c r="H150" i="1"/>
  <c r="I264" i="1"/>
  <c r="H264" i="1"/>
  <c r="I275" i="1"/>
  <c r="H275" i="1"/>
  <c r="I304" i="1"/>
  <c r="H304" i="1"/>
  <c r="I333" i="1"/>
  <c r="H333" i="1"/>
  <c r="H79" i="1"/>
  <c r="H81" i="1"/>
  <c r="H83" i="1"/>
  <c r="H85" i="1"/>
  <c r="H129" i="1"/>
  <c r="H131" i="1"/>
  <c r="H133" i="1"/>
  <c r="I166" i="1"/>
  <c r="H166" i="1"/>
  <c r="I206" i="1"/>
  <c r="H206" i="1"/>
  <c r="G248" i="1"/>
  <c r="G36" i="1"/>
  <c r="H39" i="1"/>
  <c r="H62" i="1"/>
  <c r="H64" i="1"/>
  <c r="H66" i="1"/>
  <c r="H68" i="1"/>
  <c r="H70" i="1"/>
  <c r="H72" i="1"/>
  <c r="H74" i="1"/>
  <c r="H76" i="1"/>
  <c r="H109" i="1"/>
  <c r="H126" i="1"/>
  <c r="I151" i="1"/>
  <c r="H151" i="1"/>
  <c r="C172" i="1"/>
  <c r="E196" i="1"/>
  <c r="D172" i="1"/>
  <c r="E230" i="1"/>
  <c r="C229" i="1"/>
  <c r="D262" i="1"/>
  <c r="I277" i="1"/>
  <c r="H277" i="1"/>
  <c r="I306" i="1"/>
  <c r="H306" i="1"/>
  <c r="I327" i="1"/>
  <c r="H327" i="1"/>
  <c r="G263" i="1"/>
  <c r="I152" i="1"/>
  <c r="H152" i="1"/>
  <c r="I168" i="1"/>
  <c r="H168" i="1"/>
  <c r="I329" i="1"/>
  <c r="H329" i="1"/>
  <c r="I170" i="1"/>
  <c r="H170" i="1"/>
  <c r="H41" i="1"/>
  <c r="H78" i="1"/>
  <c r="H80" i="1"/>
  <c r="H82" i="1"/>
  <c r="H84" i="1"/>
  <c r="H128" i="1"/>
  <c r="H130" i="1"/>
  <c r="H132" i="1"/>
  <c r="H134" i="1"/>
  <c r="G301" i="1"/>
  <c r="I149" i="1"/>
  <c r="H149" i="1"/>
  <c r="E153" i="1"/>
  <c r="H153" i="1" s="1"/>
  <c r="I191" i="1"/>
  <c r="H191" i="1"/>
  <c r="I249" i="1"/>
  <c r="H249" i="1"/>
  <c r="I273" i="1"/>
  <c r="H273" i="1"/>
  <c r="I302" i="1"/>
  <c r="H302" i="1"/>
  <c r="I331" i="1"/>
  <c r="H331" i="1"/>
  <c r="C271" i="1"/>
  <c r="H188" i="1"/>
  <c r="H201" i="1"/>
  <c r="H203" i="1"/>
  <c r="H246" i="1"/>
  <c r="D300" i="1"/>
  <c r="O41" i="5" s="1"/>
  <c r="H318" i="1"/>
  <c r="H320" i="1"/>
  <c r="H322" i="1"/>
  <c r="H324" i="1"/>
  <c r="H337" i="1"/>
  <c r="H165" i="1"/>
  <c r="H167" i="1"/>
  <c r="H169" i="1"/>
  <c r="H171" i="1"/>
  <c r="H190" i="1"/>
  <c r="H192" i="1"/>
  <c r="H205" i="1"/>
  <c r="G271" i="1"/>
  <c r="H274" i="1"/>
  <c r="H276" i="1"/>
  <c r="H278" i="1"/>
  <c r="H303" i="1"/>
  <c r="H305" i="1"/>
  <c r="H326" i="1"/>
  <c r="H328" i="1"/>
  <c r="H330" i="1"/>
  <c r="H332" i="1"/>
  <c r="H334" i="1"/>
  <c r="I107" i="3" l="1"/>
  <c r="H40" i="24"/>
  <c r="I269" i="11"/>
  <c r="I127" i="3"/>
  <c r="I148" i="3"/>
  <c r="I214" i="20"/>
  <c r="I124" i="19"/>
  <c r="I127" i="17"/>
  <c r="H164" i="2"/>
  <c r="I32" i="19"/>
  <c r="I40" i="3"/>
  <c r="E262" i="3"/>
  <c r="I240" i="12"/>
  <c r="H153" i="7"/>
  <c r="H107" i="8"/>
  <c r="H153" i="24"/>
  <c r="H135" i="17"/>
  <c r="I164" i="10"/>
  <c r="H312" i="11"/>
  <c r="I135" i="19"/>
  <c r="I154" i="22"/>
  <c r="I250" i="6"/>
  <c r="H40" i="12"/>
  <c r="I153" i="17"/>
  <c r="H186" i="3"/>
  <c r="H227" i="9"/>
  <c r="H189" i="14"/>
  <c r="I163" i="18"/>
  <c r="I272" i="21"/>
  <c r="H91" i="21"/>
  <c r="I86" i="20"/>
  <c r="H240" i="9"/>
  <c r="I14" i="9"/>
  <c r="H307" i="6"/>
  <c r="I269" i="21"/>
  <c r="I77" i="4"/>
  <c r="I32" i="14"/>
  <c r="H301" i="18"/>
  <c r="I272" i="15"/>
  <c r="H335" i="22"/>
  <c r="H127" i="14"/>
  <c r="I115" i="17"/>
  <c r="E262" i="2"/>
  <c r="I262" i="2" s="1"/>
  <c r="H14" i="16"/>
  <c r="C112" i="7"/>
  <c r="E112" i="7" s="1"/>
  <c r="I163" i="22"/>
  <c r="I32" i="1"/>
  <c r="I221" i="2"/>
  <c r="E36" i="12"/>
  <c r="H36" i="12" s="1"/>
  <c r="I254" i="11"/>
  <c r="H189" i="10"/>
  <c r="H32" i="11"/>
  <c r="H269" i="17"/>
  <c r="I127" i="20"/>
  <c r="I86" i="7"/>
  <c r="I107" i="10"/>
  <c r="I182" i="2"/>
  <c r="I14" i="20"/>
  <c r="I245" i="22"/>
  <c r="I163" i="19"/>
  <c r="I221" i="21"/>
  <c r="E262" i="6"/>
  <c r="I262" i="6" s="1"/>
  <c r="H163" i="11"/>
  <c r="I47" i="17"/>
  <c r="I279" i="2"/>
  <c r="H214" i="8"/>
  <c r="I254" i="12"/>
  <c r="H279" i="17"/>
  <c r="H40" i="14"/>
  <c r="H124" i="2"/>
  <c r="H265" i="18"/>
  <c r="H221" i="16"/>
  <c r="D35" i="10"/>
  <c r="D34" i="10" s="1"/>
  <c r="D31" i="10" s="1"/>
  <c r="D13" i="10" s="1"/>
  <c r="C53" i="5" s="1"/>
  <c r="AA53" i="5" s="1"/>
  <c r="I91" i="7"/>
  <c r="I37" i="10"/>
  <c r="H317" i="20"/>
  <c r="H269" i="22"/>
  <c r="H254" i="6"/>
  <c r="H86" i="2"/>
  <c r="H91" i="19"/>
  <c r="I221" i="9"/>
  <c r="H227" i="21"/>
  <c r="I47" i="24"/>
  <c r="I139" i="14"/>
  <c r="E172" i="16"/>
  <c r="I172" i="16" s="1"/>
  <c r="I199" i="18"/>
  <c r="I8" i="6"/>
  <c r="H240" i="1"/>
  <c r="H240" i="2"/>
  <c r="H272" i="17"/>
  <c r="I269" i="9"/>
  <c r="I265" i="1"/>
  <c r="H77" i="1"/>
  <c r="H204" i="1"/>
  <c r="E262" i="4"/>
  <c r="H262" i="4" s="1"/>
  <c r="H163" i="6"/>
  <c r="I60" i="4"/>
  <c r="I8" i="12"/>
  <c r="H47" i="20"/>
  <c r="H254" i="20"/>
  <c r="H163" i="23"/>
  <c r="H199" i="4"/>
  <c r="H77" i="19"/>
  <c r="H196" i="7"/>
  <c r="I196" i="3"/>
  <c r="D218" i="4"/>
  <c r="H325" i="12"/>
  <c r="H199" i="11"/>
  <c r="H265" i="17"/>
  <c r="H182" i="7"/>
  <c r="I139" i="7"/>
  <c r="H312" i="8"/>
  <c r="I32" i="17"/>
  <c r="I248" i="3"/>
  <c r="H86" i="3"/>
  <c r="H148" i="22"/>
  <c r="I8" i="23"/>
  <c r="I240" i="14"/>
  <c r="I37" i="17"/>
  <c r="I32" i="18"/>
  <c r="I214" i="12"/>
  <c r="H279" i="3"/>
  <c r="I269" i="23"/>
  <c r="H107" i="15"/>
  <c r="I37" i="18"/>
  <c r="I307" i="3"/>
  <c r="H335" i="24"/>
  <c r="H214" i="10"/>
  <c r="I135" i="2"/>
  <c r="H297" i="12"/>
  <c r="I207" i="1"/>
  <c r="H37" i="23"/>
  <c r="I124" i="9"/>
  <c r="I124" i="17"/>
  <c r="I86" i="6"/>
  <c r="H107" i="12"/>
  <c r="H115" i="23"/>
  <c r="H240" i="22"/>
  <c r="H240" i="19"/>
  <c r="I297" i="3"/>
  <c r="H250" i="21"/>
  <c r="I325" i="13"/>
  <c r="H245" i="7"/>
  <c r="I40" i="7"/>
  <c r="H32" i="3"/>
  <c r="I164" i="12"/>
  <c r="H154" i="8"/>
  <c r="D218" i="3"/>
  <c r="D218" i="20"/>
  <c r="H163" i="13"/>
  <c r="H207" i="16"/>
  <c r="H127" i="16"/>
  <c r="H325" i="24"/>
  <c r="I245" i="6"/>
  <c r="I245" i="15"/>
  <c r="I297" i="19"/>
  <c r="H245" i="21"/>
  <c r="I37" i="21"/>
  <c r="E172" i="24"/>
  <c r="H172" i="24" s="1"/>
  <c r="I163" i="8"/>
  <c r="I60" i="9"/>
  <c r="H297" i="9"/>
  <c r="H250" i="11"/>
  <c r="H269" i="18"/>
  <c r="H139" i="19"/>
  <c r="H220" i="11"/>
  <c r="I127" i="10"/>
  <c r="I221" i="15"/>
  <c r="H250" i="3"/>
  <c r="H230" i="7"/>
  <c r="H335" i="11"/>
  <c r="I254" i="18"/>
  <c r="I115" i="18"/>
  <c r="I154" i="3"/>
  <c r="H148" i="23"/>
  <c r="I204" i="17"/>
  <c r="H86" i="4"/>
  <c r="H297" i="24"/>
  <c r="I40" i="6"/>
  <c r="I115" i="9"/>
  <c r="I86" i="17"/>
  <c r="H91" i="9"/>
  <c r="I297" i="15"/>
  <c r="H164" i="22"/>
  <c r="H186" i="23"/>
  <c r="I193" i="9"/>
  <c r="E220" i="13"/>
  <c r="H220" i="13" s="1"/>
  <c r="H214" i="9"/>
  <c r="I40" i="11"/>
  <c r="I189" i="18"/>
  <c r="I207" i="21"/>
  <c r="H221" i="22"/>
  <c r="H196" i="13"/>
  <c r="D218" i="21"/>
  <c r="H221" i="14"/>
  <c r="I115" i="24"/>
  <c r="H221" i="12"/>
  <c r="I14" i="6"/>
  <c r="H207" i="4"/>
  <c r="H124" i="7"/>
  <c r="H254" i="16"/>
  <c r="I301" i="17"/>
  <c r="H148" i="21"/>
  <c r="D218" i="17"/>
  <c r="I124" i="24"/>
  <c r="I164" i="4"/>
  <c r="H124" i="21"/>
  <c r="I91" i="22"/>
  <c r="H135" i="23"/>
  <c r="H189" i="4"/>
  <c r="H221" i="7"/>
  <c r="H163" i="9"/>
  <c r="I164" i="11"/>
  <c r="E262" i="14"/>
  <c r="H262" i="14" s="1"/>
  <c r="I139" i="17"/>
  <c r="H163" i="2"/>
  <c r="H189" i="19"/>
  <c r="E36" i="18"/>
  <c r="I36" i="18" s="1"/>
  <c r="H91" i="3"/>
  <c r="H265" i="11"/>
  <c r="I269" i="12"/>
  <c r="H107" i="13"/>
  <c r="H272" i="18"/>
  <c r="I153" i="2"/>
  <c r="I186" i="21"/>
  <c r="I47" i="2"/>
  <c r="H8" i="22"/>
  <c r="I14" i="12"/>
  <c r="I250" i="18"/>
  <c r="H297" i="10"/>
  <c r="H279" i="7"/>
  <c r="H47" i="12"/>
  <c r="H307" i="16"/>
  <c r="H47" i="9"/>
  <c r="P54" i="5"/>
  <c r="Q54" i="5" s="1"/>
  <c r="I124" i="15"/>
  <c r="H335" i="10"/>
  <c r="H279" i="1"/>
  <c r="I196" i="22"/>
  <c r="H214" i="22"/>
  <c r="E135" i="4"/>
  <c r="H135" i="4" s="1"/>
  <c r="I164" i="17"/>
  <c r="H60" i="18"/>
  <c r="H14" i="21"/>
  <c r="H40" i="4"/>
  <c r="I115" i="6"/>
  <c r="I279" i="8"/>
  <c r="H40" i="15"/>
  <c r="H60" i="14"/>
  <c r="I37" i="19"/>
  <c r="H227" i="22"/>
  <c r="H182" i="11"/>
  <c r="H163" i="17"/>
  <c r="H335" i="4"/>
  <c r="H77" i="12"/>
  <c r="I115" i="20"/>
  <c r="E36" i="17"/>
  <c r="I36" i="17" s="1"/>
  <c r="H265" i="3"/>
  <c r="H214" i="21"/>
  <c r="I254" i="21"/>
  <c r="H135" i="21"/>
  <c r="H297" i="13"/>
  <c r="H186" i="12"/>
  <c r="H250" i="14"/>
  <c r="H227" i="18"/>
  <c r="I214" i="19"/>
  <c r="I154" i="2"/>
  <c r="H279" i="23"/>
  <c r="H77" i="6"/>
  <c r="H135" i="7"/>
  <c r="I186" i="8"/>
  <c r="H279" i="14"/>
  <c r="I14" i="3"/>
  <c r="H335" i="23"/>
  <c r="E36" i="24"/>
  <c r="I36" i="24" s="1"/>
  <c r="H124" i="11"/>
  <c r="H77" i="10"/>
  <c r="I335" i="18"/>
  <c r="I148" i="7"/>
  <c r="H269" i="24"/>
  <c r="H91" i="24"/>
  <c r="H115" i="12"/>
  <c r="I107" i="22"/>
  <c r="H47" i="8"/>
  <c r="I312" i="17"/>
  <c r="H279" i="18"/>
  <c r="H60" i="8"/>
  <c r="E172" i="23"/>
  <c r="I172" i="23" s="1"/>
  <c r="H164" i="24"/>
  <c r="H124" i="6"/>
  <c r="I86" i="9"/>
  <c r="I335" i="12"/>
  <c r="H47" i="13"/>
  <c r="H37" i="12"/>
  <c r="H199" i="21"/>
  <c r="H164" i="21"/>
  <c r="I269" i="13"/>
  <c r="H77" i="14"/>
  <c r="I164" i="20"/>
  <c r="I307" i="19"/>
  <c r="I245" i="16"/>
  <c r="I32" i="7"/>
  <c r="I265" i="12"/>
  <c r="H325" i="23"/>
  <c r="H271" i="24"/>
  <c r="I204" i="4"/>
  <c r="E220" i="8"/>
  <c r="I220" i="8" s="1"/>
  <c r="H245" i="9"/>
  <c r="I254" i="9"/>
  <c r="H164" i="1"/>
  <c r="D218" i="1"/>
  <c r="H115" i="11"/>
  <c r="C35" i="17"/>
  <c r="E35" i="17" s="1"/>
  <c r="D218" i="7"/>
  <c r="I227" i="3"/>
  <c r="D218" i="12"/>
  <c r="D218" i="13"/>
  <c r="I40" i="19"/>
  <c r="H199" i="20"/>
  <c r="I86" i="14"/>
  <c r="H227" i="19"/>
  <c r="H207" i="17"/>
  <c r="H91" i="20"/>
  <c r="E36" i="11"/>
  <c r="H36" i="11" s="1"/>
  <c r="I40" i="2"/>
  <c r="H207" i="19"/>
  <c r="H127" i="23"/>
  <c r="I269" i="7"/>
  <c r="H32" i="10"/>
  <c r="H127" i="9"/>
  <c r="H91" i="13"/>
  <c r="E36" i="23"/>
  <c r="H36" i="23" s="1"/>
  <c r="I153" i="23"/>
  <c r="I91" i="4"/>
  <c r="P50" i="5"/>
  <c r="Q50" i="5" s="1"/>
  <c r="H279" i="11"/>
  <c r="H214" i="23"/>
  <c r="H163" i="10"/>
  <c r="H240" i="24"/>
  <c r="I230" i="15"/>
  <c r="H279" i="10"/>
  <c r="G218" i="23"/>
  <c r="H47" i="3"/>
  <c r="I325" i="4"/>
  <c r="I240" i="7"/>
  <c r="H139" i="9"/>
  <c r="H107" i="11"/>
  <c r="H193" i="15"/>
  <c r="I325" i="17"/>
  <c r="I14" i="13"/>
  <c r="I193" i="3"/>
  <c r="D35" i="3"/>
  <c r="D34" i="3" s="1"/>
  <c r="D31" i="3" s="1"/>
  <c r="D13" i="3" s="1"/>
  <c r="D218" i="22"/>
  <c r="H227" i="24"/>
  <c r="I297" i="4"/>
  <c r="I240" i="4"/>
  <c r="H139" i="6"/>
  <c r="I279" i="13"/>
  <c r="H186" i="13"/>
  <c r="H37" i="15"/>
  <c r="I153" i="15"/>
  <c r="I269" i="14"/>
  <c r="I154" i="12"/>
  <c r="H312" i="21"/>
  <c r="I204" i="23"/>
  <c r="H263" i="4"/>
  <c r="H115" i="8"/>
  <c r="I317" i="12"/>
  <c r="H182" i="14"/>
  <c r="H127" i="15"/>
  <c r="H214" i="17"/>
  <c r="H40" i="16"/>
  <c r="H186" i="19"/>
  <c r="H227" i="20"/>
  <c r="I189" i="16"/>
  <c r="H265" i="24"/>
  <c r="D218" i="11"/>
  <c r="I307" i="12"/>
  <c r="H301" i="19"/>
  <c r="H297" i="23"/>
  <c r="I199" i="6"/>
  <c r="E172" i="12"/>
  <c r="H172" i="12" s="1"/>
  <c r="I279" i="16"/>
  <c r="H107" i="24"/>
  <c r="E36" i="3"/>
  <c r="H36" i="3" s="1"/>
  <c r="I37" i="1"/>
  <c r="H199" i="7"/>
  <c r="H124" i="13"/>
  <c r="H107" i="16"/>
  <c r="E219" i="2"/>
  <c r="H47" i="23"/>
  <c r="I164" i="6"/>
  <c r="H47" i="4"/>
  <c r="I230" i="8"/>
  <c r="H230" i="13"/>
  <c r="I164" i="13"/>
  <c r="I186" i="18"/>
  <c r="H207" i="2"/>
  <c r="I189" i="3"/>
  <c r="I40" i="1"/>
  <c r="H254" i="23"/>
  <c r="I86" i="8"/>
  <c r="H163" i="16"/>
  <c r="I335" i="2"/>
  <c r="H199" i="22"/>
  <c r="H77" i="20"/>
  <c r="H214" i="7"/>
  <c r="H77" i="11"/>
  <c r="H307" i="18"/>
  <c r="I250" i="19"/>
  <c r="I182" i="21"/>
  <c r="I250" i="12"/>
  <c r="I229" i="14"/>
  <c r="I312" i="10"/>
  <c r="I221" i="1"/>
  <c r="H37" i="3"/>
  <c r="H37" i="22"/>
  <c r="I193" i="11"/>
  <c r="I163" i="20"/>
  <c r="I269" i="2"/>
  <c r="H297" i="14"/>
  <c r="H182" i="20"/>
  <c r="H227" i="1"/>
  <c r="I139" i="1"/>
  <c r="I325" i="3"/>
  <c r="I164" i="8"/>
  <c r="H135" i="9"/>
  <c r="I272" i="14"/>
  <c r="H164" i="15"/>
  <c r="H207" i="18"/>
  <c r="H312" i="14"/>
  <c r="C35" i="1"/>
  <c r="C34" i="1" s="1"/>
  <c r="H335" i="3"/>
  <c r="E36" i="7"/>
  <c r="H36" i="7" s="1"/>
  <c r="I199" i="9"/>
  <c r="I124" i="1"/>
  <c r="I127" i="1"/>
  <c r="I115" i="22"/>
  <c r="H127" i="22"/>
  <c r="I139" i="4"/>
  <c r="I204" i="13"/>
  <c r="I196" i="14"/>
  <c r="H115" i="19"/>
  <c r="H91" i="2"/>
  <c r="I164" i="16"/>
  <c r="H254" i="7"/>
  <c r="I77" i="3"/>
  <c r="H127" i="7"/>
  <c r="E262" i="10"/>
  <c r="I262" i="10" s="1"/>
  <c r="H335" i="16"/>
  <c r="H335" i="17"/>
  <c r="I312" i="15"/>
  <c r="I317" i="18"/>
  <c r="D218" i="18"/>
  <c r="H245" i="2"/>
  <c r="H269" i="3"/>
  <c r="I124" i="3"/>
  <c r="E111" i="18"/>
  <c r="H230" i="14"/>
  <c r="H221" i="11"/>
  <c r="C34" i="19"/>
  <c r="E34" i="19" s="1"/>
  <c r="I250" i="4"/>
  <c r="H163" i="24"/>
  <c r="I148" i="11"/>
  <c r="H207" i="14"/>
  <c r="H46" i="8"/>
  <c r="E262" i="18"/>
  <c r="H214" i="15"/>
  <c r="H196" i="9"/>
  <c r="H86" i="22"/>
  <c r="I91" i="12"/>
  <c r="I86" i="15"/>
  <c r="E219" i="15"/>
  <c r="H115" i="21"/>
  <c r="H127" i="19"/>
  <c r="D218" i="14"/>
  <c r="H240" i="23"/>
  <c r="H199" i="8"/>
  <c r="H254" i="19"/>
  <c r="H182" i="23"/>
  <c r="I317" i="19"/>
  <c r="H297" i="21"/>
  <c r="I248" i="4"/>
  <c r="H189" i="9"/>
  <c r="H14" i="4"/>
  <c r="H47" i="19"/>
  <c r="H189" i="1"/>
  <c r="H312" i="23"/>
  <c r="H263" i="6"/>
  <c r="H163" i="1"/>
  <c r="I254" i="3"/>
  <c r="H60" i="3"/>
  <c r="H214" i="3"/>
  <c r="H127" i="21"/>
  <c r="H77" i="22"/>
  <c r="D35" i="23"/>
  <c r="D34" i="23" s="1"/>
  <c r="D31" i="23" s="1"/>
  <c r="D13" i="23" s="1"/>
  <c r="H127" i="6"/>
  <c r="H248" i="7"/>
  <c r="I91" i="6"/>
  <c r="E36" i="9"/>
  <c r="I36" i="9" s="1"/>
  <c r="H279" i="12"/>
  <c r="I307" i="14"/>
  <c r="E172" i="15"/>
  <c r="H172" i="15" s="1"/>
  <c r="I154" i="15"/>
  <c r="H240" i="17"/>
  <c r="I115" i="16"/>
  <c r="I148" i="18"/>
  <c r="H148" i="19"/>
  <c r="H115" i="2"/>
  <c r="H186" i="2"/>
  <c r="E36" i="19"/>
  <c r="I36" i="19" s="1"/>
  <c r="H279" i="22"/>
  <c r="E263" i="3"/>
  <c r="E220" i="9"/>
  <c r="H220" i="9" s="1"/>
  <c r="C300" i="17"/>
  <c r="E300" i="17" s="1"/>
  <c r="H86" i="21"/>
  <c r="I214" i="4"/>
  <c r="I265" i="6"/>
  <c r="I250" i="10"/>
  <c r="H297" i="11"/>
  <c r="E135" i="10"/>
  <c r="I135" i="10" s="1"/>
  <c r="H8" i="11"/>
  <c r="H335" i="13"/>
  <c r="H214" i="13"/>
  <c r="I254" i="14"/>
  <c r="E36" i="14"/>
  <c r="H36" i="14" s="1"/>
  <c r="H214" i="18"/>
  <c r="I312" i="19"/>
  <c r="H279" i="19"/>
  <c r="H193" i="17"/>
  <c r="H312" i="2"/>
  <c r="H312" i="24"/>
  <c r="H221" i="20"/>
  <c r="H40" i="8"/>
  <c r="H269" i="1"/>
  <c r="H272" i="3"/>
  <c r="I245" i="3"/>
  <c r="H227" i="23"/>
  <c r="H124" i="23"/>
  <c r="I279" i="24"/>
  <c r="I127" i="4"/>
  <c r="C112" i="6"/>
  <c r="E112" i="6" s="1"/>
  <c r="H112" i="6" s="1"/>
  <c r="H207" i="6"/>
  <c r="I204" i="6"/>
  <c r="H139" i="8"/>
  <c r="I207" i="7"/>
  <c r="H148" i="8"/>
  <c r="H127" i="8"/>
  <c r="H91" i="8"/>
  <c r="H272" i="10"/>
  <c r="I193" i="13"/>
  <c r="H91" i="15"/>
  <c r="H124" i="14"/>
  <c r="I279" i="15"/>
  <c r="H182" i="17"/>
  <c r="H40" i="18"/>
  <c r="E35" i="19"/>
  <c r="I248" i="23"/>
  <c r="H254" i="8"/>
  <c r="H163" i="3"/>
  <c r="I245" i="4"/>
  <c r="H279" i="21"/>
  <c r="I107" i="4"/>
  <c r="I312" i="4"/>
  <c r="H254" i="13"/>
  <c r="H240" i="16"/>
  <c r="H8" i="2"/>
  <c r="H186" i="9"/>
  <c r="H272" i="22"/>
  <c r="I182" i="12"/>
  <c r="H312" i="12"/>
  <c r="E219" i="9"/>
  <c r="I182" i="1"/>
  <c r="H248" i="21"/>
  <c r="I154" i="21"/>
  <c r="H148" i="1"/>
  <c r="H254" i="4"/>
  <c r="I163" i="4"/>
  <c r="I307" i="7"/>
  <c r="H182" i="9"/>
  <c r="E172" i="10"/>
  <c r="H172" i="10" s="1"/>
  <c r="H245" i="12"/>
  <c r="I14" i="14"/>
  <c r="E263" i="17"/>
  <c r="H263" i="17" s="1"/>
  <c r="H32" i="15"/>
  <c r="H248" i="18"/>
  <c r="D218" i="19"/>
  <c r="H127" i="2"/>
  <c r="H199" i="2"/>
  <c r="H199" i="23"/>
  <c r="I199" i="3"/>
  <c r="H312" i="6"/>
  <c r="H240" i="15"/>
  <c r="D35" i="18"/>
  <c r="D34" i="18" s="1"/>
  <c r="D31" i="18" s="1"/>
  <c r="D13" i="18" s="1"/>
  <c r="C61" i="5" s="1"/>
  <c r="AA61" i="5" s="1"/>
  <c r="D218" i="2"/>
  <c r="I254" i="1"/>
  <c r="I207" i="22"/>
  <c r="H8" i="24"/>
  <c r="I227" i="13"/>
  <c r="I86" i="11"/>
  <c r="I189" i="13"/>
  <c r="H265" i="14"/>
  <c r="H312" i="16"/>
  <c r="H182" i="19"/>
  <c r="E220" i="2"/>
  <c r="H220" i="2" s="1"/>
  <c r="H77" i="2"/>
  <c r="H214" i="24"/>
  <c r="H193" i="2"/>
  <c r="I60" i="6"/>
  <c r="H60" i="6"/>
  <c r="H199" i="1"/>
  <c r="H86" i="1"/>
  <c r="H297" i="22"/>
  <c r="H40" i="23"/>
  <c r="I107" i="23"/>
  <c r="H221" i="6"/>
  <c r="I124" i="8"/>
  <c r="H272" i="9"/>
  <c r="H107" i="9"/>
  <c r="H193" i="10"/>
  <c r="I214" i="11"/>
  <c r="H37" i="11"/>
  <c r="H86" i="12"/>
  <c r="H115" i="13"/>
  <c r="H229" i="13"/>
  <c r="H196" i="16"/>
  <c r="I254" i="15"/>
  <c r="I189" i="17"/>
  <c r="I297" i="18"/>
  <c r="H107" i="20"/>
  <c r="H297" i="2"/>
  <c r="H227" i="2"/>
  <c r="H14" i="15"/>
  <c r="H196" i="17"/>
  <c r="H245" i="11"/>
  <c r="H227" i="17"/>
  <c r="I307" i="20"/>
  <c r="H40" i="22"/>
  <c r="I245" i="23"/>
  <c r="H182" i="8"/>
  <c r="I124" i="10"/>
  <c r="I240" i="11"/>
  <c r="I220" i="11"/>
  <c r="H196" i="15"/>
  <c r="H248" i="17"/>
  <c r="H204" i="15"/>
  <c r="H269" i="19"/>
  <c r="H245" i="20"/>
  <c r="H60" i="2"/>
  <c r="H297" i="20"/>
  <c r="H204" i="22"/>
  <c r="H254" i="22"/>
  <c r="I127" i="12"/>
  <c r="E36" i="15"/>
  <c r="I36" i="15" s="1"/>
  <c r="H204" i="8"/>
  <c r="I115" i="3"/>
  <c r="I32" i="21"/>
  <c r="H196" i="24"/>
  <c r="H279" i="4"/>
  <c r="H154" i="4"/>
  <c r="H307" i="24"/>
  <c r="I263" i="6"/>
  <c r="E36" i="6"/>
  <c r="I36" i="6" s="1"/>
  <c r="H14" i="8"/>
  <c r="H204" i="10"/>
  <c r="H250" i="16"/>
  <c r="H193" i="18"/>
  <c r="I335" i="19"/>
  <c r="H240" i="21"/>
  <c r="H91" i="23"/>
  <c r="I196" i="23"/>
  <c r="I254" i="24"/>
  <c r="H40" i="10"/>
  <c r="C219" i="11"/>
  <c r="E219" i="11" s="1"/>
  <c r="H153" i="10"/>
  <c r="E262" i="12"/>
  <c r="H262" i="12" s="1"/>
  <c r="H245" i="13"/>
  <c r="H77" i="18"/>
  <c r="I325" i="20"/>
  <c r="I254" i="2"/>
  <c r="H272" i="4"/>
  <c r="I221" i="17"/>
  <c r="I193" i="14"/>
  <c r="I335" i="14"/>
  <c r="H262" i="3"/>
  <c r="H248" i="23"/>
  <c r="I148" i="4"/>
  <c r="H107" i="6"/>
  <c r="H8" i="10"/>
  <c r="H297" i="17"/>
  <c r="H245" i="19"/>
  <c r="H207" i="15"/>
  <c r="H196" i="20"/>
  <c r="I40" i="17"/>
  <c r="H307" i="1"/>
  <c r="H193" i="1"/>
  <c r="I271" i="21"/>
  <c r="I301" i="3"/>
  <c r="G218" i="8"/>
  <c r="I153" i="11"/>
  <c r="H245" i="14"/>
  <c r="I154" i="14"/>
  <c r="H77" i="23"/>
  <c r="H164" i="18"/>
  <c r="H297" i="16"/>
  <c r="H193" i="21"/>
  <c r="I86" i="24"/>
  <c r="I148" i="9"/>
  <c r="H248" i="12"/>
  <c r="E172" i="13"/>
  <c r="H172" i="13" s="1"/>
  <c r="H189" i="11"/>
  <c r="E220" i="15"/>
  <c r="I220" i="15" s="1"/>
  <c r="I240" i="18"/>
  <c r="H107" i="18"/>
  <c r="H272" i="2"/>
  <c r="H47" i="21"/>
  <c r="H60" i="19"/>
  <c r="H250" i="23"/>
  <c r="H214" i="16"/>
  <c r="H135" i="8"/>
  <c r="H196" i="2"/>
  <c r="H307" i="21"/>
  <c r="I335" i="9"/>
  <c r="I297" i="8"/>
  <c r="H325" i="11"/>
  <c r="C300" i="12"/>
  <c r="N55" i="5" s="1"/>
  <c r="P55" i="5" s="1"/>
  <c r="Q55" i="5" s="1"/>
  <c r="I189" i="15"/>
  <c r="I107" i="17"/>
  <c r="H325" i="19"/>
  <c r="H272" i="19"/>
  <c r="I107" i="19"/>
  <c r="I240" i="10"/>
  <c r="I335" i="15"/>
  <c r="I139" i="10"/>
  <c r="E317" i="3"/>
  <c r="I127" i="18"/>
  <c r="I250" i="17"/>
  <c r="I297" i="7"/>
  <c r="H250" i="24"/>
  <c r="I135" i="24"/>
  <c r="I153" i="4"/>
  <c r="I193" i="7"/>
  <c r="I14" i="7"/>
  <c r="I271" i="13"/>
  <c r="C218" i="15"/>
  <c r="H91" i="17"/>
  <c r="E112" i="15"/>
  <c r="H112" i="15" s="1"/>
  <c r="I47" i="11"/>
  <c r="H139" i="13"/>
  <c r="H245" i="1"/>
  <c r="H335" i="7"/>
  <c r="H254" i="17"/>
  <c r="I86" i="13"/>
  <c r="E46" i="17"/>
  <c r="I46" i="17" s="1"/>
  <c r="H32" i="2"/>
  <c r="I91" i="10"/>
  <c r="H8" i="21"/>
  <c r="H163" i="7"/>
  <c r="D35" i="15"/>
  <c r="E35" i="15" s="1"/>
  <c r="I91" i="1"/>
  <c r="E135" i="3"/>
  <c r="H135" i="3" s="1"/>
  <c r="I207" i="24"/>
  <c r="I269" i="4"/>
  <c r="I124" i="4"/>
  <c r="H254" i="10"/>
  <c r="I207" i="10"/>
  <c r="E36" i="13"/>
  <c r="I36" i="13" s="1"/>
  <c r="H227" i="12"/>
  <c r="E36" i="4"/>
  <c r="H36" i="4" s="1"/>
  <c r="H269" i="15"/>
  <c r="H221" i="23"/>
  <c r="H199" i="13"/>
  <c r="I153" i="13"/>
  <c r="E172" i="17"/>
  <c r="I172" i="17" s="1"/>
  <c r="H14" i="19"/>
  <c r="H14" i="2"/>
  <c r="E271" i="1"/>
  <c r="H271" i="1" s="1"/>
  <c r="K271" i="20"/>
  <c r="L271" i="20" s="1"/>
  <c r="E229" i="1"/>
  <c r="I229" i="1" s="1"/>
  <c r="K229" i="20"/>
  <c r="L229" i="20" s="1"/>
  <c r="E300" i="18"/>
  <c r="N61" i="5"/>
  <c r="P61" i="5" s="1"/>
  <c r="Q61" i="5" s="1"/>
  <c r="H86" i="10"/>
  <c r="H204" i="18"/>
  <c r="H196" i="8"/>
  <c r="E60" i="1"/>
  <c r="K60" i="20"/>
  <c r="L60" i="20" s="1"/>
  <c r="E36" i="1"/>
  <c r="H36" i="1" s="1"/>
  <c r="I301" i="18"/>
  <c r="E263" i="18"/>
  <c r="I263" i="18" s="1"/>
  <c r="E135" i="1"/>
  <c r="K135" i="20"/>
  <c r="L135" i="20" s="1"/>
  <c r="E317" i="1"/>
  <c r="K317" i="20"/>
  <c r="L317" i="20" s="1"/>
  <c r="E300" i="23"/>
  <c r="N46" i="5"/>
  <c r="P46" i="5" s="1"/>
  <c r="Q46" i="5" s="1"/>
  <c r="E300" i="4"/>
  <c r="H300" i="4" s="1"/>
  <c r="N48" i="5"/>
  <c r="P48" i="5" s="1"/>
  <c r="Q48" i="5" s="1"/>
  <c r="E300" i="19"/>
  <c r="N62" i="5"/>
  <c r="P62" i="5" s="1"/>
  <c r="Q62" i="5" s="1"/>
  <c r="I221" i="19"/>
  <c r="E300" i="2"/>
  <c r="H300" i="2" s="1"/>
  <c r="N42" i="5"/>
  <c r="P42" i="5" s="1"/>
  <c r="Q42" i="5" s="1"/>
  <c r="H214" i="14"/>
  <c r="E220" i="4"/>
  <c r="H220" i="4" s="1"/>
  <c r="H14" i="10"/>
  <c r="K36" i="20"/>
  <c r="L36" i="20" s="1"/>
  <c r="H301" i="7"/>
  <c r="K172" i="20"/>
  <c r="L172" i="20" s="1"/>
  <c r="I91" i="14"/>
  <c r="G300" i="19"/>
  <c r="R62" i="5" s="1"/>
  <c r="C111" i="1"/>
  <c r="E111" i="1" s="1"/>
  <c r="H111" i="1" s="1"/>
  <c r="H204" i="19"/>
  <c r="E112" i="23"/>
  <c r="H214" i="6"/>
  <c r="H335" i="6"/>
  <c r="C35" i="20"/>
  <c r="E35" i="20" s="1"/>
  <c r="I35" i="20" s="1"/>
  <c r="E248" i="1"/>
  <c r="I248" i="1" s="1"/>
  <c r="K248" i="20"/>
  <c r="L248" i="20" s="1"/>
  <c r="E301" i="1"/>
  <c r="H301" i="1" s="1"/>
  <c r="K301" i="20"/>
  <c r="L301" i="20" s="1"/>
  <c r="E263" i="1"/>
  <c r="H263" i="1" s="1"/>
  <c r="K263" i="20"/>
  <c r="L263" i="20" s="1"/>
  <c r="H154" i="17"/>
  <c r="I229" i="2"/>
  <c r="H230" i="16"/>
  <c r="E220" i="1"/>
  <c r="H220" i="1" s="1"/>
  <c r="K220" i="20"/>
  <c r="L220" i="20" s="1"/>
  <c r="P59" i="5"/>
  <c r="Q59" i="5" s="1"/>
  <c r="G31" i="20"/>
  <c r="G13" i="20" s="1"/>
  <c r="G12" i="20" s="1"/>
  <c r="G7" i="20" s="1"/>
  <c r="H139" i="2"/>
  <c r="K46" i="20"/>
  <c r="L46" i="20" s="1"/>
  <c r="C112" i="12"/>
  <c r="C111" i="12" s="1"/>
  <c r="E111" i="12" s="1"/>
  <c r="H111" i="12" s="1"/>
  <c r="E172" i="11"/>
  <c r="H172" i="11" s="1"/>
  <c r="E172" i="20"/>
  <c r="I172" i="20" s="1"/>
  <c r="D31" i="20"/>
  <c r="D13" i="20" s="1"/>
  <c r="D12" i="20" s="1"/>
  <c r="D341" i="20" s="1"/>
  <c r="H265" i="20"/>
  <c r="I250" i="20"/>
  <c r="I227" i="10"/>
  <c r="H182" i="10"/>
  <c r="H154" i="10"/>
  <c r="H229" i="10"/>
  <c r="H269" i="10"/>
  <c r="H153" i="6"/>
  <c r="E172" i="6"/>
  <c r="I172" i="6" s="1"/>
  <c r="D31" i="6"/>
  <c r="D13" i="6" s="1"/>
  <c r="C49" i="5" s="1"/>
  <c r="AA49" i="5" s="1"/>
  <c r="H189" i="6"/>
  <c r="I148" i="24"/>
  <c r="I154" i="24"/>
  <c r="H182" i="22"/>
  <c r="I193" i="22"/>
  <c r="E317" i="21"/>
  <c r="H317" i="21" s="1"/>
  <c r="P44" i="5"/>
  <c r="Q44" i="5" s="1"/>
  <c r="H153" i="21"/>
  <c r="I164" i="3"/>
  <c r="I207" i="20"/>
  <c r="E300" i="3"/>
  <c r="I300" i="3" s="1"/>
  <c r="N43" i="5"/>
  <c r="P43" i="5" s="1"/>
  <c r="Q43" i="5" s="1"/>
  <c r="I154" i="20"/>
  <c r="I154" i="1"/>
  <c r="I186" i="1"/>
  <c r="H153" i="20"/>
  <c r="H8" i="7"/>
  <c r="I335" i="8"/>
  <c r="H186" i="10"/>
  <c r="H124" i="12"/>
  <c r="C111" i="15"/>
  <c r="C31" i="15" s="1"/>
  <c r="C13" i="15" s="1"/>
  <c r="B58" i="5" s="1"/>
  <c r="E300" i="20"/>
  <c r="I300" i="20" s="1"/>
  <c r="N66" i="5"/>
  <c r="H154" i="18"/>
  <c r="E112" i="18"/>
  <c r="I112" i="18" s="1"/>
  <c r="C112" i="19"/>
  <c r="C111" i="19" s="1"/>
  <c r="E111" i="19" s="1"/>
  <c r="H325" i="1"/>
  <c r="E300" i="16"/>
  <c r="I307" i="23"/>
  <c r="H307" i="23"/>
  <c r="H312" i="9"/>
  <c r="I230" i="9"/>
  <c r="H272" i="8"/>
  <c r="H229" i="3"/>
  <c r="H240" i="3"/>
  <c r="H221" i="4"/>
  <c r="H229" i="6"/>
  <c r="H271" i="11"/>
  <c r="D218" i="15"/>
  <c r="D218" i="16"/>
  <c r="H265" i="19"/>
  <c r="I272" i="6"/>
  <c r="H227" i="8"/>
  <c r="E262" i="11"/>
  <c r="H265" i="21"/>
  <c r="I301" i="10"/>
  <c r="H214" i="2"/>
  <c r="H229" i="17"/>
  <c r="C262" i="23"/>
  <c r="E262" i="23" s="1"/>
  <c r="H262" i="23" s="1"/>
  <c r="H245" i="8"/>
  <c r="E262" i="17"/>
  <c r="I262" i="17" s="1"/>
  <c r="H248" i="16"/>
  <c r="I297" i="1"/>
  <c r="I229" i="10"/>
  <c r="H229" i="19"/>
  <c r="C218" i="2"/>
  <c r="H272" i="1"/>
  <c r="C219" i="1"/>
  <c r="H265" i="16"/>
  <c r="H240" i="6"/>
  <c r="D218" i="9"/>
  <c r="H182" i="6"/>
  <c r="I230" i="20"/>
  <c r="H199" i="19"/>
  <c r="D31" i="11"/>
  <c r="D13" i="11" s="1"/>
  <c r="C54" i="5" s="1"/>
  <c r="AA54" i="5" s="1"/>
  <c r="I182" i="15"/>
  <c r="H199" i="16"/>
  <c r="H196" i="18"/>
  <c r="H207" i="23"/>
  <c r="H196" i="19"/>
  <c r="H193" i="6"/>
  <c r="H196" i="10"/>
  <c r="I186" i="22"/>
  <c r="H154" i="16"/>
  <c r="I153" i="9"/>
  <c r="I153" i="18"/>
  <c r="H154" i="7"/>
  <c r="H153" i="14"/>
  <c r="H154" i="13"/>
  <c r="I153" i="22"/>
  <c r="H148" i="15"/>
  <c r="D31" i="7"/>
  <c r="D13" i="7" s="1"/>
  <c r="H148" i="12"/>
  <c r="D31" i="13"/>
  <c r="D13" i="13" s="1"/>
  <c r="C56" i="5" s="1"/>
  <c r="AA56" i="5" s="1"/>
  <c r="I91" i="11"/>
  <c r="I91" i="16"/>
  <c r="H107" i="21"/>
  <c r="I60" i="17"/>
  <c r="H46" i="18"/>
  <c r="H60" i="16"/>
  <c r="H37" i="2"/>
  <c r="D35" i="1"/>
  <c r="D34" i="1" s="1"/>
  <c r="D31" i="1" s="1"/>
  <c r="D13" i="1" s="1"/>
  <c r="I60" i="23"/>
  <c r="H77" i="16"/>
  <c r="I46" i="2"/>
  <c r="I60" i="20"/>
  <c r="I86" i="18"/>
  <c r="H107" i="1"/>
  <c r="H86" i="23"/>
  <c r="H8" i="8"/>
  <c r="I124" i="20"/>
  <c r="H36" i="20"/>
  <c r="H269" i="20"/>
  <c r="I204" i="20"/>
  <c r="H204" i="20"/>
  <c r="I189" i="20"/>
  <c r="H189" i="20"/>
  <c r="C112" i="20"/>
  <c r="E112" i="20" s="1"/>
  <c r="H135" i="20"/>
  <c r="H307" i="17"/>
  <c r="I307" i="17"/>
  <c r="D31" i="9"/>
  <c r="D13" i="9" s="1"/>
  <c r="C52" i="5" s="1"/>
  <c r="AA52" i="5" s="1"/>
  <c r="I135" i="7"/>
  <c r="G112" i="7"/>
  <c r="G111" i="7" s="1"/>
  <c r="I135" i="23"/>
  <c r="E300" i="21"/>
  <c r="H163" i="21"/>
  <c r="D31" i="21"/>
  <c r="D13" i="21" s="1"/>
  <c r="E172" i="21"/>
  <c r="I172" i="21" s="1"/>
  <c r="E112" i="3"/>
  <c r="H112" i="3" s="1"/>
  <c r="H153" i="3"/>
  <c r="E111" i="3"/>
  <c r="H111" i="3" s="1"/>
  <c r="H204" i="3"/>
  <c r="I207" i="3"/>
  <c r="I148" i="2"/>
  <c r="E172" i="2"/>
  <c r="H172" i="2" s="1"/>
  <c r="H124" i="18"/>
  <c r="I124" i="18"/>
  <c r="E112" i="17"/>
  <c r="I112" i="17" s="1"/>
  <c r="C112" i="16"/>
  <c r="E112" i="16" s="1"/>
  <c r="H135" i="16"/>
  <c r="I124" i="16"/>
  <c r="H124" i="16"/>
  <c r="I139" i="15"/>
  <c r="H139" i="15"/>
  <c r="H154" i="9"/>
  <c r="D31" i="4"/>
  <c r="D13" i="4" s="1"/>
  <c r="E300" i="11"/>
  <c r="H300" i="11" s="1"/>
  <c r="E317" i="6"/>
  <c r="I317" i="6" s="1"/>
  <c r="H325" i="18"/>
  <c r="E301" i="6"/>
  <c r="C300" i="6"/>
  <c r="H312" i="13"/>
  <c r="C300" i="13"/>
  <c r="I301" i="19"/>
  <c r="H307" i="4"/>
  <c r="E300" i="7"/>
  <c r="H300" i="7" s="1"/>
  <c r="I204" i="12"/>
  <c r="H207" i="11"/>
  <c r="H189" i="23"/>
  <c r="I164" i="19"/>
  <c r="I182" i="4"/>
  <c r="H207" i="8"/>
  <c r="D31" i="17"/>
  <c r="D13" i="17" s="1"/>
  <c r="I182" i="18"/>
  <c r="I186" i="17"/>
  <c r="H204" i="11"/>
  <c r="E172" i="18"/>
  <c r="H172" i="18" s="1"/>
  <c r="E112" i="10"/>
  <c r="I112" i="10" s="1"/>
  <c r="I154" i="23"/>
  <c r="H193" i="23"/>
  <c r="H193" i="24"/>
  <c r="H204" i="16"/>
  <c r="D31" i="14"/>
  <c r="D13" i="14" s="1"/>
  <c r="C57" i="5" s="1"/>
  <c r="AA57" i="5" s="1"/>
  <c r="H163" i="14"/>
  <c r="H164" i="23"/>
  <c r="H164" i="9"/>
  <c r="D31" i="19"/>
  <c r="D13" i="19" s="1"/>
  <c r="H196" i="6"/>
  <c r="H204" i="9"/>
  <c r="I148" i="13"/>
  <c r="H186" i="24"/>
  <c r="H199" i="24"/>
  <c r="I193" i="8"/>
  <c r="H199" i="12"/>
  <c r="I148" i="14"/>
  <c r="I186" i="16"/>
  <c r="I148" i="6"/>
  <c r="H189" i="7"/>
  <c r="H153" i="12"/>
  <c r="H204" i="14"/>
  <c r="H199" i="14"/>
  <c r="H182" i="16"/>
  <c r="I154" i="6"/>
  <c r="H196" i="12"/>
  <c r="E172" i="8"/>
  <c r="I172" i="8" s="1"/>
  <c r="C111" i="23"/>
  <c r="E111" i="23" s="1"/>
  <c r="H189" i="22"/>
  <c r="E172" i="22"/>
  <c r="H172" i="22" s="1"/>
  <c r="I272" i="7"/>
  <c r="H272" i="7"/>
  <c r="H297" i="6"/>
  <c r="H245" i="10"/>
  <c r="E262" i="19"/>
  <c r="E220" i="19"/>
  <c r="H220" i="19" s="1"/>
  <c r="I262" i="3"/>
  <c r="E248" i="15"/>
  <c r="H248" i="15" s="1"/>
  <c r="H230" i="17"/>
  <c r="C219" i="16"/>
  <c r="E220" i="16"/>
  <c r="H248" i="11"/>
  <c r="H279" i="6"/>
  <c r="I279" i="6"/>
  <c r="H245" i="17"/>
  <c r="H227" i="7"/>
  <c r="H227" i="11"/>
  <c r="H269" i="8"/>
  <c r="D218" i="8"/>
  <c r="I248" i="21"/>
  <c r="H265" i="4"/>
  <c r="H230" i="4"/>
  <c r="E262" i="16"/>
  <c r="I248" i="6"/>
  <c r="I279" i="9"/>
  <c r="H271" i="12"/>
  <c r="I229" i="13"/>
  <c r="E263" i="21"/>
  <c r="I263" i="21" s="1"/>
  <c r="C262" i="21"/>
  <c r="E262" i="21" s="1"/>
  <c r="H265" i="23"/>
  <c r="H153" i="8"/>
  <c r="H204" i="24"/>
  <c r="H163" i="12"/>
  <c r="I196" i="21"/>
  <c r="I189" i="24"/>
  <c r="I189" i="8"/>
  <c r="H199" i="10"/>
  <c r="H154" i="11"/>
  <c r="I153" i="16"/>
  <c r="E172" i="19"/>
  <c r="H172" i="19" s="1"/>
  <c r="E172" i="9"/>
  <c r="H172" i="9" s="1"/>
  <c r="H148" i="10"/>
  <c r="I207" i="12"/>
  <c r="H154" i="19"/>
  <c r="D31" i="8"/>
  <c r="D13" i="8" s="1"/>
  <c r="C51" i="5" s="1"/>
  <c r="H182" i="24"/>
  <c r="E172" i="3"/>
  <c r="H172" i="3" s="1"/>
  <c r="E172" i="14"/>
  <c r="I172" i="14" s="1"/>
  <c r="D31" i="16"/>
  <c r="D13" i="16" s="1"/>
  <c r="E46" i="10"/>
  <c r="H46" i="10" s="1"/>
  <c r="G35" i="18"/>
  <c r="G34" i="18" s="1"/>
  <c r="H86" i="19"/>
  <c r="I86" i="19"/>
  <c r="H47" i="7"/>
  <c r="I47" i="7"/>
  <c r="H32" i="12"/>
  <c r="H86" i="16"/>
  <c r="D31" i="22"/>
  <c r="D13" i="22" s="1"/>
  <c r="H77" i="17"/>
  <c r="H107" i="2"/>
  <c r="H271" i="2"/>
  <c r="I220" i="2"/>
  <c r="I230" i="2"/>
  <c r="D31" i="2"/>
  <c r="D13" i="2" s="1"/>
  <c r="H204" i="2"/>
  <c r="H335" i="1"/>
  <c r="C300" i="1"/>
  <c r="I312" i="1"/>
  <c r="C262" i="1"/>
  <c r="H250" i="1"/>
  <c r="I214" i="1"/>
  <c r="I301" i="24"/>
  <c r="H301" i="24"/>
  <c r="I60" i="24"/>
  <c r="H60" i="24"/>
  <c r="I229" i="23"/>
  <c r="H229" i="23"/>
  <c r="G35" i="21"/>
  <c r="I263" i="23"/>
  <c r="H263" i="23"/>
  <c r="I32" i="4"/>
  <c r="I14" i="11"/>
  <c r="H14" i="11"/>
  <c r="I229" i="15"/>
  <c r="H229" i="15"/>
  <c r="H263" i="16"/>
  <c r="G262" i="16"/>
  <c r="G218" i="16" s="1"/>
  <c r="I135" i="18"/>
  <c r="H135" i="18"/>
  <c r="I139" i="3"/>
  <c r="H139" i="3"/>
  <c r="E112" i="21"/>
  <c r="C111" i="21"/>
  <c r="E111" i="21" s="1"/>
  <c r="H111" i="21" s="1"/>
  <c r="E46" i="22"/>
  <c r="C35" i="22"/>
  <c r="I139" i="23"/>
  <c r="I77" i="21"/>
  <c r="G112" i="23"/>
  <c r="G219" i="24"/>
  <c r="E263" i="24"/>
  <c r="D262" i="24"/>
  <c r="E262" i="24" s="1"/>
  <c r="H262" i="24" s="1"/>
  <c r="G34" i="24"/>
  <c r="I37" i="24"/>
  <c r="H37" i="24"/>
  <c r="I8" i="4"/>
  <c r="H8" i="4"/>
  <c r="G111" i="24"/>
  <c r="E112" i="4"/>
  <c r="C111" i="4"/>
  <c r="E111" i="4" s="1"/>
  <c r="H111" i="4" s="1"/>
  <c r="H135" i="6"/>
  <c r="I135" i="6"/>
  <c r="I271" i="8"/>
  <c r="C219" i="6"/>
  <c r="E220" i="6"/>
  <c r="H220" i="6" s="1"/>
  <c r="I271" i="9"/>
  <c r="I8" i="9"/>
  <c r="H8" i="9"/>
  <c r="I248" i="10"/>
  <c r="I230" i="11"/>
  <c r="H230" i="11"/>
  <c r="I317" i="11"/>
  <c r="H317" i="11"/>
  <c r="I229" i="12"/>
  <c r="H229" i="12"/>
  <c r="I32" i="13"/>
  <c r="I135" i="13"/>
  <c r="H135" i="13"/>
  <c r="I60" i="15"/>
  <c r="H60" i="15"/>
  <c r="I163" i="15"/>
  <c r="H163" i="15"/>
  <c r="H193" i="16"/>
  <c r="I193" i="16"/>
  <c r="I301" i="22"/>
  <c r="I271" i="6"/>
  <c r="E46" i="6"/>
  <c r="H46" i="6" s="1"/>
  <c r="C35" i="6"/>
  <c r="I325" i="10"/>
  <c r="H325" i="10"/>
  <c r="C35" i="3"/>
  <c r="I46" i="21"/>
  <c r="H301" i="22"/>
  <c r="C300" i="22"/>
  <c r="I312" i="22"/>
  <c r="I265" i="22"/>
  <c r="H265" i="22"/>
  <c r="H47" i="22"/>
  <c r="I47" i="22"/>
  <c r="I250" i="22"/>
  <c r="H250" i="22"/>
  <c r="I271" i="23"/>
  <c r="I248" i="24"/>
  <c r="I77" i="24"/>
  <c r="H77" i="24"/>
  <c r="I32" i="24"/>
  <c r="H32" i="24"/>
  <c r="I186" i="4"/>
  <c r="I115" i="4"/>
  <c r="H115" i="4"/>
  <c r="I60" i="7"/>
  <c r="I229" i="9"/>
  <c r="H229" i="9"/>
  <c r="C35" i="10"/>
  <c r="E36" i="10"/>
  <c r="H36" i="10" s="1"/>
  <c r="E263" i="9"/>
  <c r="C262" i="9"/>
  <c r="E262" i="9" s="1"/>
  <c r="H262" i="9" s="1"/>
  <c r="I272" i="11"/>
  <c r="I8" i="16"/>
  <c r="H8" i="16"/>
  <c r="I272" i="24"/>
  <c r="I271" i="3"/>
  <c r="I46" i="3"/>
  <c r="I40" i="21"/>
  <c r="H317" i="22"/>
  <c r="G300" i="22"/>
  <c r="R45" i="5" s="1"/>
  <c r="E263" i="22"/>
  <c r="C262" i="22"/>
  <c r="E262" i="22" s="1"/>
  <c r="H262" i="22" s="1"/>
  <c r="I248" i="22"/>
  <c r="H317" i="23"/>
  <c r="G300" i="23"/>
  <c r="I272" i="23"/>
  <c r="H272" i="23"/>
  <c r="I317" i="23"/>
  <c r="H271" i="4"/>
  <c r="I301" i="23"/>
  <c r="H301" i="23"/>
  <c r="G111" i="6"/>
  <c r="D300" i="24"/>
  <c r="O47" i="5" s="1"/>
  <c r="D34" i="24"/>
  <c r="D31" i="24" s="1"/>
  <c r="D13" i="24" s="1"/>
  <c r="C47" i="5" s="1"/>
  <c r="I271" i="7"/>
  <c r="H271" i="7"/>
  <c r="D218" i="6"/>
  <c r="I229" i="8"/>
  <c r="H229" i="8"/>
  <c r="I250" i="8"/>
  <c r="H250" i="8"/>
  <c r="I307" i="8"/>
  <c r="H307" i="8"/>
  <c r="I271" i="10"/>
  <c r="D34" i="12"/>
  <c r="D31" i="12" s="1"/>
  <c r="D13" i="12" s="1"/>
  <c r="E60" i="12"/>
  <c r="E220" i="14"/>
  <c r="H220" i="14" s="1"/>
  <c r="C219" i="14"/>
  <c r="I135" i="15"/>
  <c r="H135" i="15"/>
  <c r="I271" i="16"/>
  <c r="H271" i="16"/>
  <c r="H46" i="19"/>
  <c r="G35" i="19"/>
  <c r="I46" i="19"/>
  <c r="I263" i="20"/>
  <c r="H263" i="20"/>
  <c r="H301" i="21"/>
  <c r="G300" i="21"/>
  <c r="C219" i="7"/>
  <c r="E220" i="7"/>
  <c r="I227" i="6"/>
  <c r="H227" i="6"/>
  <c r="H271" i="22"/>
  <c r="H46" i="21"/>
  <c r="E112" i="22"/>
  <c r="H112" i="22" s="1"/>
  <c r="C111" i="22"/>
  <c r="E111" i="22" s="1"/>
  <c r="I60" i="22"/>
  <c r="I32" i="22"/>
  <c r="I139" i="22"/>
  <c r="E135" i="22"/>
  <c r="H60" i="22"/>
  <c r="C35" i="24"/>
  <c r="E46" i="24"/>
  <c r="H139" i="23"/>
  <c r="C218" i="4"/>
  <c r="E219" i="4"/>
  <c r="I229" i="24"/>
  <c r="I46" i="23"/>
  <c r="I271" i="24"/>
  <c r="G35" i="4"/>
  <c r="E172" i="4"/>
  <c r="E46" i="4"/>
  <c r="C35" i="4"/>
  <c r="I229" i="7"/>
  <c r="I325" i="7"/>
  <c r="H325" i="7"/>
  <c r="H60" i="7"/>
  <c r="I250" i="7"/>
  <c r="H250" i="7"/>
  <c r="I301" i="12"/>
  <c r="H182" i="3"/>
  <c r="I182" i="3"/>
  <c r="I60" i="21"/>
  <c r="I230" i="23"/>
  <c r="H230" i="23"/>
  <c r="G219" i="3"/>
  <c r="I229" i="3"/>
  <c r="E220" i="3"/>
  <c r="C219" i="3"/>
  <c r="I60" i="3"/>
  <c r="C219" i="21"/>
  <c r="E220" i="21"/>
  <c r="G262" i="21"/>
  <c r="I325" i="21"/>
  <c r="C111" i="24"/>
  <c r="E111" i="24" s="1"/>
  <c r="E112" i="24"/>
  <c r="H112" i="24" s="1"/>
  <c r="I139" i="24"/>
  <c r="H46" i="23"/>
  <c r="G35" i="23"/>
  <c r="G300" i="24"/>
  <c r="R47" i="5" s="1"/>
  <c r="I14" i="24"/>
  <c r="I14" i="23"/>
  <c r="H14" i="23"/>
  <c r="I230" i="24"/>
  <c r="H230" i="24"/>
  <c r="H229" i="24"/>
  <c r="I317" i="4"/>
  <c r="H317" i="4"/>
  <c r="I227" i="4"/>
  <c r="H227" i="4"/>
  <c r="I196" i="4"/>
  <c r="H196" i="4"/>
  <c r="I221" i="24"/>
  <c r="H271" i="6"/>
  <c r="I265" i="7"/>
  <c r="H265" i="7"/>
  <c r="H32" i="13"/>
  <c r="E46" i="16"/>
  <c r="H46" i="16" s="1"/>
  <c r="C35" i="16"/>
  <c r="I230" i="21"/>
  <c r="H139" i="18"/>
  <c r="I139" i="18"/>
  <c r="I230" i="3"/>
  <c r="H221" i="3"/>
  <c r="I221" i="3"/>
  <c r="I335" i="21"/>
  <c r="H60" i="21"/>
  <c r="I301" i="21"/>
  <c r="I325" i="22"/>
  <c r="G218" i="22"/>
  <c r="I229" i="22"/>
  <c r="E219" i="22"/>
  <c r="E36" i="22"/>
  <c r="I317" i="22"/>
  <c r="I14" i="22"/>
  <c r="H14" i="22"/>
  <c r="H271" i="23"/>
  <c r="H248" i="24"/>
  <c r="G219" i="4"/>
  <c r="I229" i="4"/>
  <c r="I37" i="4"/>
  <c r="G35" i="9"/>
  <c r="I265" i="8"/>
  <c r="H265" i="8"/>
  <c r="E36" i="8"/>
  <c r="H36" i="8" s="1"/>
  <c r="C35" i="8"/>
  <c r="I240" i="13"/>
  <c r="E112" i="13"/>
  <c r="C111" i="13"/>
  <c r="E111" i="13" s="1"/>
  <c r="H248" i="10"/>
  <c r="E135" i="14"/>
  <c r="H135" i="14" s="1"/>
  <c r="C112" i="14"/>
  <c r="I186" i="14"/>
  <c r="H248" i="19"/>
  <c r="I248" i="19"/>
  <c r="I317" i="2"/>
  <c r="H317" i="2"/>
  <c r="I312" i="3"/>
  <c r="H312" i="3"/>
  <c r="I8" i="3"/>
  <c r="H8" i="3"/>
  <c r="G34" i="3"/>
  <c r="H189" i="21"/>
  <c r="I189" i="21"/>
  <c r="I204" i="21"/>
  <c r="I229" i="21"/>
  <c r="H229" i="21"/>
  <c r="I139" i="21"/>
  <c r="H139" i="21"/>
  <c r="I271" i="22"/>
  <c r="E36" i="21"/>
  <c r="H36" i="21" s="1"/>
  <c r="C35" i="21"/>
  <c r="I307" i="22"/>
  <c r="H307" i="22"/>
  <c r="G111" i="22"/>
  <c r="E220" i="22"/>
  <c r="E220" i="23"/>
  <c r="C219" i="23"/>
  <c r="I127" i="24"/>
  <c r="H127" i="24"/>
  <c r="I230" i="22"/>
  <c r="H230" i="22"/>
  <c r="E317" i="24"/>
  <c r="C300" i="24"/>
  <c r="N47" i="5" s="1"/>
  <c r="I245" i="24"/>
  <c r="I271" i="4"/>
  <c r="I32" i="23"/>
  <c r="I301" i="4"/>
  <c r="I269" i="6"/>
  <c r="H269" i="6"/>
  <c r="H32" i="4"/>
  <c r="E46" i="9"/>
  <c r="H46" i="9" s="1"/>
  <c r="C35" i="9"/>
  <c r="G35" i="10"/>
  <c r="G111" i="11"/>
  <c r="I271" i="12"/>
  <c r="I8" i="15"/>
  <c r="H8" i="15"/>
  <c r="G111" i="14"/>
  <c r="I91" i="18"/>
  <c r="H91" i="18"/>
  <c r="H46" i="20"/>
  <c r="E220" i="24"/>
  <c r="C219" i="24"/>
  <c r="I312" i="7"/>
  <c r="I317" i="7"/>
  <c r="G35" i="6"/>
  <c r="I47" i="6"/>
  <c r="I60" i="10"/>
  <c r="I263" i="10"/>
  <c r="H263" i="10"/>
  <c r="G34" i="7"/>
  <c r="I37" i="8"/>
  <c r="H60" i="10"/>
  <c r="I307" i="11"/>
  <c r="H307" i="11"/>
  <c r="C35" i="12"/>
  <c r="E46" i="12"/>
  <c r="I221" i="10"/>
  <c r="H263" i="11"/>
  <c r="G262" i="11"/>
  <c r="I139" i="11"/>
  <c r="E220" i="12"/>
  <c r="H220" i="12" s="1"/>
  <c r="C219" i="12"/>
  <c r="I32" i="9"/>
  <c r="I46" i="11"/>
  <c r="I263" i="12"/>
  <c r="I265" i="13"/>
  <c r="H8" i="13"/>
  <c r="I8" i="13"/>
  <c r="I272" i="12"/>
  <c r="E46" i="13"/>
  <c r="C35" i="13"/>
  <c r="I135" i="11"/>
  <c r="H135" i="11"/>
  <c r="I250" i="15"/>
  <c r="I186" i="15"/>
  <c r="H186" i="15"/>
  <c r="H301" i="16"/>
  <c r="G300" i="16"/>
  <c r="I248" i="16"/>
  <c r="I271" i="17"/>
  <c r="H271" i="17"/>
  <c r="I199" i="15"/>
  <c r="H199" i="15"/>
  <c r="I227" i="16"/>
  <c r="E262" i="15"/>
  <c r="H262" i="15" s="1"/>
  <c r="I115" i="15"/>
  <c r="H115" i="15"/>
  <c r="G219" i="17"/>
  <c r="E220" i="18"/>
  <c r="C219" i="18"/>
  <c r="G300" i="18"/>
  <c r="I148" i="20"/>
  <c r="H148" i="20"/>
  <c r="G111" i="2"/>
  <c r="I325" i="2"/>
  <c r="H325" i="2"/>
  <c r="I271" i="2"/>
  <c r="E172" i="7"/>
  <c r="I204" i="7"/>
  <c r="E219" i="8"/>
  <c r="I32" i="8"/>
  <c r="G219" i="9"/>
  <c r="H271" i="8"/>
  <c r="I265" i="10"/>
  <c r="I40" i="9"/>
  <c r="H40" i="9"/>
  <c r="I301" i="11"/>
  <c r="D218" i="10"/>
  <c r="I60" i="11"/>
  <c r="H301" i="11"/>
  <c r="H60" i="11"/>
  <c r="I250" i="13"/>
  <c r="C35" i="11"/>
  <c r="E263" i="13"/>
  <c r="C262" i="13"/>
  <c r="E262" i="13" s="1"/>
  <c r="H139" i="11"/>
  <c r="I325" i="14"/>
  <c r="H325" i="14"/>
  <c r="I263" i="14"/>
  <c r="I301" i="14"/>
  <c r="H301" i="14"/>
  <c r="I115" i="14"/>
  <c r="G35" i="14"/>
  <c r="E46" i="14"/>
  <c r="H46" i="14" s="1"/>
  <c r="C35" i="14"/>
  <c r="I8" i="14"/>
  <c r="I77" i="15"/>
  <c r="I325" i="16"/>
  <c r="H325" i="16"/>
  <c r="I229" i="16"/>
  <c r="H229" i="16"/>
  <c r="E263" i="15"/>
  <c r="I263" i="16"/>
  <c r="I47" i="15"/>
  <c r="H47" i="15"/>
  <c r="H250" i="15"/>
  <c r="I148" i="16"/>
  <c r="H148" i="16"/>
  <c r="H245" i="18"/>
  <c r="I245" i="18"/>
  <c r="I14" i="17"/>
  <c r="H271" i="18"/>
  <c r="I271" i="18"/>
  <c r="I221" i="18"/>
  <c r="H221" i="18"/>
  <c r="G262" i="18"/>
  <c r="I139" i="20"/>
  <c r="H46" i="2"/>
  <c r="G35" i="2"/>
  <c r="I60" i="18"/>
  <c r="I189" i="2"/>
  <c r="H189" i="2"/>
  <c r="I46" i="20"/>
  <c r="I307" i="2"/>
  <c r="I36" i="20"/>
  <c r="H32" i="6"/>
  <c r="I32" i="6"/>
  <c r="H115" i="7"/>
  <c r="I115" i="7"/>
  <c r="C111" i="8"/>
  <c r="E111" i="8" s="1"/>
  <c r="E112" i="8"/>
  <c r="H186" i="7"/>
  <c r="I186" i="7"/>
  <c r="G35" i="8"/>
  <c r="I250" i="9"/>
  <c r="H250" i="9"/>
  <c r="I207" i="9"/>
  <c r="H207" i="9"/>
  <c r="I37" i="9"/>
  <c r="I325" i="9"/>
  <c r="H325" i="9"/>
  <c r="G219" i="12"/>
  <c r="I127" i="11"/>
  <c r="I248" i="13"/>
  <c r="H248" i="13"/>
  <c r="I230" i="12"/>
  <c r="H230" i="12"/>
  <c r="I221" i="13"/>
  <c r="I271" i="11"/>
  <c r="I127" i="13"/>
  <c r="H127" i="13"/>
  <c r="E317" i="14"/>
  <c r="C300" i="14"/>
  <c r="I271" i="15"/>
  <c r="I196" i="11"/>
  <c r="H196" i="11"/>
  <c r="I47" i="14"/>
  <c r="I272" i="16"/>
  <c r="H272" i="16"/>
  <c r="I269" i="16"/>
  <c r="G111" i="15"/>
  <c r="H77" i="15"/>
  <c r="G112" i="16"/>
  <c r="I8" i="17"/>
  <c r="I199" i="17"/>
  <c r="I325" i="15"/>
  <c r="I229" i="18"/>
  <c r="H229" i="18"/>
  <c r="I153" i="19"/>
  <c r="I135" i="20"/>
  <c r="G219" i="2"/>
  <c r="E111" i="17"/>
  <c r="I301" i="20"/>
  <c r="I265" i="2"/>
  <c r="I248" i="2"/>
  <c r="H265" i="2"/>
  <c r="G219" i="6"/>
  <c r="I325" i="6"/>
  <c r="H325" i="6"/>
  <c r="I186" i="6"/>
  <c r="I107" i="7"/>
  <c r="G218" i="7"/>
  <c r="H37" i="6"/>
  <c r="I37" i="6"/>
  <c r="G300" i="8"/>
  <c r="R51" i="5" s="1"/>
  <c r="I164" i="7"/>
  <c r="I325" i="8"/>
  <c r="H229" i="7"/>
  <c r="C35" i="7"/>
  <c r="I307" i="10"/>
  <c r="H307" i="10"/>
  <c r="I307" i="9"/>
  <c r="H307" i="9"/>
  <c r="H265" i="10"/>
  <c r="H271" i="9"/>
  <c r="I248" i="9"/>
  <c r="C219" i="10"/>
  <c r="E220" i="10"/>
  <c r="H220" i="10" s="1"/>
  <c r="C300" i="9"/>
  <c r="E317" i="9"/>
  <c r="H229" i="11"/>
  <c r="I263" i="11"/>
  <c r="H127" i="11"/>
  <c r="H317" i="12"/>
  <c r="G300" i="12"/>
  <c r="I115" i="10"/>
  <c r="I139" i="12"/>
  <c r="I307" i="13"/>
  <c r="I207" i="13"/>
  <c r="H207" i="13"/>
  <c r="I193" i="12"/>
  <c r="H193" i="12"/>
  <c r="G219" i="15"/>
  <c r="E317" i="16"/>
  <c r="I135" i="16"/>
  <c r="I37" i="14"/>
  <c r="H37" i="14"/>
  <c r="I37" i="16"/>
  <c r="H37" i="16"/>
  <c r="G34" i="12"/>
  <c r="E317" i="15"/>
  <c r="C300" i="15"/>
  <c r="N58" i="5" s="1"/>
  <c r="I230" i="18"/>
  <c r="G35" i="17"/>
  <c r="I248" i="18"/>
  <c r="H271" i="19"/>
  <c r="I271" i="19"/>
  <c r="E36" i="16"/>
  <c r="E262" i="20"/>
  <c r="H262" i="20" s="1"/>
  <c r="H8" i="20"/>
  <c r="I8" i="20"/>
  <c r="I312" i="18"/>
  <c r="H312" i="18"/>
  <c r="H139" i="20"/>
  <c r="I40" i="20"/>
  <c r="I301" i="2"/>
  <c r="G111" i="9"/>
  <c r="I77" i="7"/>
  <c r="H77" i="7"/>
  <c r="C300" i="8"/>
  <c r="E317" i="8"/>
  <c r="I77" i="8"/>
  <c r="H77" i="8"/>
  <c r="E112" i="9"/>
  <c r="H112" i="9" s="1"/>
  <c r="C111" i="9"/>
  <c r="E111" i="9" s="1"/>
  <c r="I46" i="7"/>
  <c r="I301" i="9"/>
  <c r="I77" i="9"/>
  <c r="H77" i="9"/>
  <c r="H271" i="10"/>
  <c r="I248" i="11"/>
  <c r="I229" i="11"/>
  <c r="G35" i="13"/>
  <c r="E112" i="11"/>
  <c r="C111" i="11"/>
  <c r="E111" i="11" s="1"/>
  <c r="G218" i="13"/>
  <c r="I135" i="12"/>
  <c r="I272" i="13"/>
  <c r="H272" i="13"/>
  <c r="I301" i="13"/>
  <c r="H301" i="13"/>
  <c r="I182" i="13"/>
  <c r="H182" i="13"/>
  <c r="I164" i="14"/>
  <c r="H164" i="14"/>
  <c r="H250" i="13"/>
  <c r="I40" i="13"/>
  <c r="H40" i="13"/>
  <c r="I139" i="16"/>
  <c r="I265" i="15"/>
  <c r="I60" i="16"/>
  <c r="I60" i="13"/>
  <c r="H271" i="15"/>
  <c r="I317" i="17"/>
  <c r="H317" i="17"/>
  <c r="H269" i="16"/>
  <c r="G111" i="19"/>
  <c r="I248" i="20"/>
  <c r="I14" i="18"/>
  <c r="I8" i="18"/>
  <c r="H8" i="18"/>
  <c r="H263" i="19"/>
  <c r="G262" i="19"/>
  <c r="I263" i="19"/>
  <c r="I272" i="20"/>
  <c r="H272" i="20"/>
  <c r="E112" i="2"/>
  <c r="H112" i="2" s="1"/>
  <c r="C111" i="2"/>
  <c r="E111" i="2" s="1"/>
  <c r="I193" i="19"/>
  <c r="I193" i="20"/>
  <c r="I250" i="2"/>
  <c r="I60" i="2"/>
  <c r="H250" i="2"/>
  <c r="I77" i="13"/>
  <c r="H77" i="13"/>
  <c r="I271" i="14"/>
  <c r="I248" i="14"/>
  <c r="I307" i="15"/>
  <c r="I301" i="16"/>
  <c r="E220" i="17"/>
  <c r="C219" i="17"/>
  <c r="I32" i="16"/>
  <c r="H32" i="16"/>
  <c r="G35" i="16"/>
  <c r="I47" i="18"/>
  <c r="H47" i="18"/>
  <c r="E220" i="20"/>
  <c r="C219" i="20"/>
  <c r="I229" i="19"/>
  <c r="C31" i="18"/>
  <c r="E36" i="2"/>
  <c r="C35" i="2"/>
  <c r="I263" i="2"/>
  <c r="H301" i="2"/>
  <c r="E263" i="8"/>
  <c r="C262" i="8"/>
  <c r="E262" i="8" s="1"/>
  <c r="H262" i="8" s="1"/>
  <c r="E263" i="7"/>
  <c r="C262" i="7"/>
  <c r="E262" i="7" s="1"/>
  <c r="I248" i="8"/>
  <c r="I301" i="8"/>
  <c r="E317" i="10"/>
  <c r="C300" i="10"/>
  <c r="H301" i="9"/>
  <c r="G219" i="10"/>
  <c r="I265" i="9"/>
  <c r="H265" i="9"/>
  <c r="G111" i="10"/>
  <c r="I189" i="12"/>
  <c r="H189" i="12"/>
  <c r="H46" i="11"/>
  <c r="G35" i="11"/>
  <c r="I47" i="10"/>
  <c r="H47" i="10"/>
  <c r="G219" i="14"/>
  <c r="E111" i="10"/>
  <c r="I227" i="15"/>
  <c r="I37" i="13"/>
  <c r="I227" i="14"/>
  <c r="I107" i="14"/>
  <c r="H107" i="14"/>
  <c r="E301" i="15"/>
  <c r="D300" i="15"/>
  <c r="O58" i="5" s="1"/>
  <c r="I46" i="15"/>
  <c r="E219" i="13"/>
  <c r="H219" i="13" s="1"/>
  <c r="E219" i="19"/>
  <c r="H219" i="19" s="1"/>
  <c r="C218" i="19"/>
  <c r="G111" i="18"/>
  <c r="I317" i="13"/>
  <c r="H148" i="17"/>
  <c r="I148" i="17"/>
  <c r="I47" i="16"/>
  <c r="I8" i="19"/>
  <c r="G111" i="17"/>
  <c r="I230" i="19"/>
  <c r="H14" i="18"/>
  <c r="H248" i="2"/>
  <c r="H115" i="1"/>
  <c r="E46" i="1"/>
  <c r="H46" i="1" s="1"/>
  <c r="I153" i="1"/>
  <c r="I196" i="1"/>
  <c r="H196" i="1"/>
  <c r="G35" i="1"/>
  <c r="E172" i="1"/>
  <c r="I8" i="1"/>
  <c r="H8" i="1"/>
  <c r="G262" i="1"/>
  <c r="I230" i="1"/>
  <c r="H230" i="1"/>
  <c r="I47" i="1"/>
  <c r="G300" i="1"/>
  <c r="R41" i="5" s="1"/>
  <c r="H47" i="1"/>
  <c r="E112" i="1"/>
  <c r="I14" i="1"/>
  <c r="H14" i="1"/>
  <c r="S50" i="5" l="1"/>
  <c r="I172" i="24"/>
  <c r="I172" i="10"/>
  <c r="H220" i="15"/>
  <c r="I36" i="12"/>
  <c r="E35" i="18"/>
  <c r="H262" i="2"/>
  <c r="I220" i="9"/>
  <c r="H262" i="6"/>
  <c r="C111" i="7"/>
  <c r="E111" i="7" s="1"/>
  <c r="H111" i="7" s="1"/>
  <c r="I36" i="23"/>
  <c r="H36" i="24"/>
  <c r="I36" i="14"/>
  <c r="I271" i="1"/>
  <c r="H220" i="8"/>
  <c r="H262" i="18"/>
  <c r="I220" i="13"/>
  <c r="I36" i="11"/>
  <c r="H172" i="16"/>
  <c r="E218" i="15"/>
  <c r="C218" i="11"/>
  <c r="E218" i="11" s="1"/>
  <c r="S54" i="5"/>
  <c r="I263" i="1"/>
  <c r="D218" i="24"/>
  <c r="D12" i="24" s="1"/>
  <c r="D7" i="24" s="1"/>
  <c r="I262" i="4"/>
  <c r="I262" i="14"/>
  <c r="C111" i="6"/>
  <c r="E111" i="6" s="1"/>
  <c r="H111" i="6" s="1"/>
  <c r="H172" i="23"/>
  <c r="E34" i="18"/>
  <c r="H34" i="18" s="1"/>
  <c r="E35" i="1"/>
  <c r="I35" i="1" s="1"/>
  <c r="H172" i="6"/>
  <c r="H263" i="18"/>
  <c r="E218" i="4"/>
  <c r="H262" i="11"/>
  <c r="I172" i="15"/>
  <c r="H36" i="6"/>
  <c r="H262" i="10"/>
  <c r="C218" i="1"/>
  <c r="E218" i="1" s="1"/>
  <c r="H36" i="19"/>
  <c r="H172" i="14"/>
  <c r="I219" i="15"/>
  <c r="I135" i="4"/>
  <c r="H36" i="15"/>
  <c r="I36" i="3"/>
  <c r="H36" i="17"/>
  <c r="D12" i="14"/>
  <c r="D341" i="14" s="1"/>
  <c r="I300" i="4"/>
  <c r="H36" i="18"/>
  <c r="I172" i="3"/>
  <c r="C34" i="17"/>
  <c r="I172" i="2"/>
  <c r="I112" i="15"/>
  <c r="I300" i="2"/>
  <c r="H172" i="21"/>
  <c r="I300" i="17"/>
  <c r="H300" i="17"/>
  <c r="I36" i="4"/>
  <c r="H111" i="18"/>
  <c r="I36" i="7"/>
  <c r="H46" i="17"/>
  <c r="E300" i="12"/>
  <c r="H300" i="12" s="1"/>
  <c r="C218" i="9"/>
  <c r="E218" i="9" s="1"/>
  <c r="I111" i="3"/>
  <c r="I36" i="1"/>
  <c r="I220" i="19"/>
  <c r="I263" i="17"/>
  <c r="C111" i="16"/>
  <c r="E111" i="16" s="1"/>
  <c r="H135" i="10"/>
  <c r="I46" i="10"/>
  <c r="N60" i="5"/>
  <c r="P60" i="5" s="1"/>
  <c r="H262" i="19"/>
  <c r="H172" i="8"/>
  <c r="D12" i="6"/>
  <c r="D7" i="6" s="1"/>
  <c r="D12" i="18"/>
  <c r="D341" i="18" s="1"/>
  <c r="E218" i="2"/>
  <c r="I172" i="12"/>
  <c r="H36" i="9"/>
  <c r="H300" i="3"/>
  <c r="I219" i="9"/>
  <c r="E112" i="12"/>
  <c r="I112" i="12" s="1"/>
  <c r="E218" i="19"/>
  <c r="C34" i="20"/>
  <c r="E34" i="20" s="1"/>
  <c r="I34" i="20" s="1"/>
  <c r="H112" i="18"/>
  <c r="H248" i="1"/>
  <c r="H229" i="1"/>
  <c r="H300" i="19"/>
  <c r="I172" i="11"/>
  <c r="I172" i="13"/>
  <c r="I248" i="15"/>
  <c r="I300" i="19"/>
  <c r="I172" i="22"/>
  <c r="H262" i="17"/>
  <c r="I135" i="3"/>
  <c r="I172" i="9"/>
  <c r="H263" i="21"/>
  <c r="I300" i="7"/>
  <c r="I263" i="3"/>
  <c r="H263" i="3"/>
  <c r="E34" i="23"/>
  <c r="E35" i="23"/>
  <c r="I35" i="23" s="1"/>
  <c r="I301" i="1"/>
  <c r="H36" i="13"/>
  <c r="I262" i="23"/>
  <c r="I262" i="16"/>
  <c r="I262" i="12"/>
  <c r="K35" i="20"/>
  <c r="L35" i="20" s="1"/>
  <c r="I300" i="11"/>
  <c r="I220" i="4"/>
  <c r="I317" i="3"/>
  <c r="H317" i="3"/>
  <c r="H172" i="20"/>
  <c r="I220" i="1"/>
  <c r="K112" i="20"/>
  <c r="L112" i="20" s="1"/>
  <c r="D34" i="15"/>
  <c r="D31" i="15" s="1"/>
  <c r="D13" i="15" s="1"/>
  <c r="C58" i="5" s="1"/>
  <c r="AA58" i="5" s="1"/>
  <c r="H172" i="17"/>
  <c r="C218" i="22"/>
  <c r="E218" i="22" s="1"/>
  <c r="I218" i="22" s="1"/>
  <c r="I172" i="18"/>
  <c r="C31" i="19"/>
  <c r="C13" i="19" s="1"/>
  <c r="B62" i="5" s="1"/>
  <c r="Z62" i="5" s="1"/>
  <c r="S42" i="5"/>
  <c r="C218" i="13"/>
  <c r="E218" i="13" s="1"/>
  <c r="I218" i="13" s="1"/>
  <c r="D12" i="9"/>
  <c r="D7" i="9" s="1"/>
  <c r="I262" i="11"/>
  <c r="H317" i="6"/>
  <c r="E262" i="1"/>
  <c r="H262" i="1" s="1"/>
  <c r="K262" i="20"/>
  <c r="L262" i="20" s="1"/>
  <c r="I317" i="1"/>
  <c r="H317" i="1"/>
  <c r="E111" i="15"/>
  <c r="H111" i="15" s="1"/>
  <c r="E219" i="1"/>
  <c r="K219" i="20"/>
  <c r="L219" i="20" s="1"/>
  <c r="I60" i="1"/>
  <c r="H60" i="1"/>
  <c r="O63" i="5"/>
  <c r="O67" i="5" s="1"/>
  <c r="E300" i="14"/>
  <c r="I300" i="14" s="1"/>
  <c r="N57" i="5"/>
  <c r="P57" i="5" s="1"/>
  <c r="E300" i="1"/>
  <c r="H300" i="1" s="1"/>
  <c r="K300" i="20"/>
  <c r="L300" i="20" s="1"/>
  <c r="N41" i="5"/>
  <c r="P41" i="5" s="1"/>
  <c r="Q41" i="5" s="1"/>
  <c r="E300" i="6"/>
  <c r="I300" i="6" s="1"/>
  <c r="N49" i="5"/>
  <c r="P49" i="5" s="1"/>
  <c r="S62" i="5"/>
  <c r="H35" i="18"/>
  <c r="I317" i="21"/>
  <c r="E300" i="22"/>
  <c r="H300" i="22" s="1"/>
  <c r="N45" i="5"/>
  <c r="P45" i="5" s="1"/>
  <c r="Q45" i="5" s="1"/>
  <c r="H135" i="1"/>
  <c r="I135" i="1"/>
  <c r="E300" i="10"/>
  <c r="I300" i="10" s="1"/>
  <c r="N53" i="5"/>
  <c r="P53" i="5" s="1"/>
  <c r="S48" i="5"/>
  <c r="H300" i="18"/>
  <c r="R61" i="5"/>
  <c r="S61" i="5" s="1"/>
  <c r="C66" i="5"/>
  <c r="D12" i="10"/>
  <c r="D341" i="10" s="1"/>
  <c r="H112" i="7"/>
  <c r="G341" i="20"/>
  <c r="AA47" i="5"/>
  <c r="H300" i="23"/>
  <c r="R46" i="5"/>
  <c r="S46" i="5" s="1"/>
  <c r="D12" i="23"/>
  <c r="D7" i="23" s="1"/>
  <c r="C46" i="5"/>
  <c r="H300" i="21"/>
  <c r="R44" i="5"/>
  <c r="S44" i="5" s="1"/>
  <c r="S43" i="5"/>
  <c r="D12" i="1"/>
  <c r="D7" i="1" s="1"/>
  <c r="C41" i="5"/>
  <c r="AA41" i="5" s="1"/>
  <c r="D12" i="2"/>
  <c r="D7" i="2" s="1"/>
  <c r="C42" i="5"/>
  <c r="AA42" i="5" s="1"/>
  <c r="I112" i="3"/>
  <c r="D12" i="3"/>
  <c r="D341" i="3" s="1"/>
  <c r="C43" i="5"/>
  <c r="AA43" i="5" s="1"/>
  <c r="D12" i="21"/>
  <c r="D7" i="21" s="1"/>
  <c r="C44" i="5"/>
  <c r="AA44" i="5" s="1"/>
  <c r="D12" i="22"/>
  <c r="D7" i="22" s="1"/>
  <c r="C45" i="5"/>
  <c r="AA45" i="5" s="1"/>
  <c r="P47" i="5"/>
  <c r="Q47" i="5" s="1"/>
  <c r="D12" i="4"/>
  <c r="D7" i="4" s="1"/>
  <c r="C48" i="5"/>
  <c r="AA48" i="5" s="1"/>
  <c r="C111" i="20"/>
  <c r="E111" i="20" s="1"/>
  <c r="H111" i="20" s="1"/>
  <c r="D12" i="7"/>
  <c r="C50" i="5"/>
  <c r="AA50" i="5" s="1"/>
  <c r="E300" i="8"/>
  <c r="I300" i="8" s="1"/>
  <c r="N51" i="5"/>
  <c r="P51" i="5" s="1"/>
  <c r="Q51" i="5" s="1"/>
  <c r="H300" i="20"/>
  <c r="E300" i="9"/>
  <c r="H300" i="9" s="1"/>
  <c r="N52" i="5"/>
  <c r="D12" i="11"/>
  <c r="D341" i="11" s="1"/>
  <c r="R55" i="5"/>
  <c r="S55" i="5" s="1"/>
  <c r="D12" i="12"/>
  <c r="D7" i="12" s="1"/>
  <c r="C55" i="5"/>
  <c r="AA55" i="5" s="1"/>
  <c r="E300" i="13"/>
  <c r="H300" i="13" s="1"/>
  <c r="N56" i="5"/>
  <c r="P56" i="5" s="1"/>
  <c r="D12" i="13"/>
  <c r="D7" i="13" s="1"/>
  <c r="P58" i="5"/>
  <c r="Z58" i="5"/>
  <c r="H300" i="16"/>
  <c r="R59" i="5"/>
  <c r="D12" i="16"/>
  <c r="D7" i="16" s="1"/>
  <c r="C59" i="5"/>
  <c r="AA59" i="5" s="1"/>
  <c r="D12" i="17"/>
  <c r="D341" i="17" s="1"/>
  <c r="C60" i="5"/>
  <c r="AA60" i="5" s="1"/>
  <c r="D7" i="20"/>
  <c r="E112" i="19"/>
  <c r="D12" i="19"/>
  <c r="D341" i="19" s="1"/>
  <c r="C62" i="5"/>
  <c r="AA62" i="5" s="1"/>
  <c r="AA51" i="5"/>
  <c r="I262" i="19"/>
  <c r="H262" i="16"/>
  <c r="H112" i="10"/>
  <c r="H112" i="17"/>
  <c r="I300" i="18"/>
  <c r="E300" i="24"/>
  <c r="H300" i="24" s="1"/>
  <c r="I301" i="6"/>
  <c r="H301" i="6"/>
  <c r="G31" i="15"/>
  <c r="I172" i="19"/>
  <c r="C31" i="23"/>
  <c r="H220" i="16"/>
  <c r="I220" i="16"/>
  <c r="E219" i="16"/>
  <c r="C218" i="16"/>
  <c r="E218" i="16" s="1"/>
  <c r="H218" i="16" s="1"/>
  <c r="G218" i="11"/>
  <c r="D12" i="8"/>
  <c r="D7" i="8" s="1"/>
  <c r="C218" i="8"/>
  <c r="E218" i="8" s="1"/>
  <c r="H218" i="8" s="1"/>
  <c r="H111" i="17"/>
  <c r="I46" i="1"/>
  <c r="I111" i="1"/>
  <c r="I112" i="20"/>
  <c r="E219" i="3"/>
  <c r="H219" i="3" s="1"/>
  <c r="C218" i="3"/>
  <c r="E218" i="3" s="1"/>
  <c r="I111" i="10"/>
  <c r="G34" i="11"/>
  <c r="I219" i="11"/>
  <c r="I317" i="8"/>
  <c r="H219" i="15"/>
  <c r="G218" i="15"/>
  <c r="C218" i="10"/>
  <c r="E218" i="10" s="1"/>
  <c r="E219" i="10"/>
  <c r="H219" i="10" s="1"/>
  <c r="I111" i="17"/>
  <c r="I317" i="14"/>
  <c r="H317" i="14"/>
  <c r="E35" i="14"/>
  <c r="H35" i="14" s="1"/>
  <c r="C34" i="14"/>
  <c r="I262" i="15"/>
  <c r="I46" i="13"/>
  <c r="H46" i="13"/>
  <c r="E219" i="12"/>
  <c r="H219" i="12" s="1"/>
  <c r="C218" i="12"/>
  <c r="E218" i="12" s="1"/>
  <c r="I46" i="12"/>
  <c r="H46" i="12"/>
  <c r="E219" i="24"/>
  <c r="C218" i="24"/>
  <c r="E35" i="9"/>
  <c r="H35" i="9" s="1"/>
  <c r="C34" i="9"/>
  <c r="I317" i="24"/>
  <c r="G31" i="3"/>
  <c r="I36" i="8"/>
  <c r="I219" i="22"/>
  <c r="H219" i="22"/>
  <c r="E35" i="16"/>
  <c r="H35" i="16" s="1"/>
  <c r="C34" i="16"/>
  <c r="I112" i="24"/>
  <c r="I300" i="21"/>
  <c r="H219" i="11"/>
  <c r="I46" i="4"/>
  <c r="H46" i="4"/>
  <c r="C34" i="24"/>
  <c r="E35" i="24"/>
  <c r="E35" i="3"/>
  <c r="C34" i="3"/>
  <c r="I46" i="6"/>
  <c r="I112" i="21"/>
  <c r="H112" i="21"/>
  <c r="E35" i="2"/>
  <c r="H35" i="2" s="1"/>
  <c r="C34" i="2"/>
  <c r="H35" i="17"/>
  <c r="G34" i="17"/>
  <c r="I36" i="2"/>
  <c r="H36" i="2"/>
  <c r="G218" i="6"/>
  <c r="G34" i="9"/>
  <c r="I220" i="3"/>
  <c r="E35" i="4"/>
  <c r="H35" i="4" s="1"/>
  <c r="C34" i="4"/>
  <c r="I46" i="24"/>
  <c r="H46" i="24"/>
  <c r="G31" i="24"/>
  <c r="G218" i="18"/>
  <c r="G34" i="16"/>
  <c r="I36" i="16"/>
  <c r="H219" i="2"/>
  <c r="G218" i="2"/>
  <c r="H112" i="16"/>
  <c r="G111" i="16"/>
  <c r="G34" i="8"/>
  <c r="I112" i="8"/>
  <c r="H112" i="8"/>
  <c r="I46" i="14"/>
  <c r="E219" i="18"/>
  <c r="C218" i="18"/>
  <c r="E218" i="18" s="1"/>
  <c r="I262" i="18"/>
  <c r="I220" i="12"/>
  <c r="C34" i="12"/>
  <c r="E35" i="12"/>
  <c r="I220" i="24"/>
  <c r="I46" i="9"/>
  <c r="E219" i="23"/>
  <c r="C218" i="23"/>
  <c r="E218" i="23" s="1"/>
  <c r="E35" i="21"/>
  <c r="H35" i="21" s="1"/>
  <c r="C34" i="21"/>
  <c r="I46" i="16"/>
  <c r="I111" i="24"/>
  <c r="I172" i="4"/>
  <c r="I111" i="22"/>
  <c r="I262" i="22"/>
  <c r="I300" i="23"/>
  <c r="I263" i="8"/>
  <c r="H263" i="8"/>
  <c r="G34" i="10"/>
  <c r="I112" i="13"/>
  <c r="H112" i="13"/>
  <c r="G218" i="10"/>
  <c r="I220" i="17"/>
  <c r="G34" i="21"/>
  <c r="I301" i="15"/>
  <c r="H301" i="15"/>
  <c r="H111" i="10"/>
  <c r="E31" i="18"/>
  <c r="C13" i="18"/>
  <c r="B61" i="5" s="1"/>
  <c r="H36" i="16"/>
  <c r="H317" i="8"/>
  <c r="I219" i="2"/>
  <c r="I111" i="8"/>
  <c r="I263" i="15"/>
  <c r="H263" i="15"/>
  <c r="G34" i="14"/>
  <c r="I262" i="13"/>
  <c r="H262" i="13"/>
  <c r="H219" i="9"/>
  <c r="G218" i="9"/>
  <c r="I220" i="18"/>
  <c r="H220" i="18"/>
  <c r="I220" i="23"/>
  <c r="H220" i="23"/>
  <c r="I36" i="21"/>
  <c r="E112" i="14"/>
  <c r="C111" i="14"/>
  <c r="E111" i="14" s="1"/>
  <c r="H111" i="14" s="1"/>
  <c r="H317" i="24"/>
  <c r="I220" i="21"/>
  <c r="H220" i="21"/>
  <c r="G34" i="4"/>
  <c r="I135" i="22"/>
  <c r="H135" i="22"/>
  <c r="I112" i="22"/>
  <c r="I220" i="7"/>
  <c r="H220" i="7"/>
  <c r="I263" i="22"/>
  <c r="H263" i="22"/>
  <c r="I262" i="9"/>
  <c r="I262" i="24"/>
  <c r="C12" i="15"/>
  <c r="G34" i="13"/>
  <c r="I35" i="15"/>
  <c r="H35" i="15"/>
  <c r="I36" i="22"/>
  <c r="H36" i="22"/>
  <c r="G31" i="12"/>
  <c r="I219" i="19"/>
  <c r="G218" i="14"/>
  <c r="I317" i="10"/>
  <c r="H317" i="10"/>
  <c r="I262" i="7"/>
  <c r="H262" i="7"/>
  <c r="E219" i="20"/>
  <c r="C218" i="20"/>
  <c r="E218" i="20" s="1"/>
  <c r="I111" i="9"/>
  <c r="I262" i="20"/>
  <c r="E300" i="15"/>
  <c r="E35" i="7"/>
  <c r="C34" i="7"/>
  <c r="I111" i="18"/>
  <c r="G34" i="2"/>
  <c r="I263" i="13"/>
  <c r="H263" i="13"/>
  <c r="H111" i="2"/>
  <c r="G31" i="18"/>
  <c r="G218" i="17"/>
  <c r="I111" i="12"/>
  <c r="G31" i="7"/>
  <c r="I220" i="22"/>
  <c r="H220" i="22"/>
  <c r="I135" i="14"/>
  <c r="G34" i="23"/>
  <c r="E219" i="21"/>
  <c r="C218" i="21"/>
  <c r="E218" i="21" s="1"/>
  <c r="I300" i="16"/>
  <c r="I219" i="4"/>
  <c r="E219" i="7"/>
  <c r="C218" i="7"/>
  <c r="E218" i="7" s="1"/>
  <c r="E219" i="14"/>
  <c r="H219" i="14" s="1"/>
  <c r="C218" i="14"/>
  <c r="E218" i="14" s="1"/>
  <c r="I263" i="9"/>
  <c r="H263" i="9"/>
  <c r="I111" i="4"/>
  <c r="I263" i="24"/>
  <c r="H263" i="24"/>
  <c r="E35" i="22"/>
  <c r="C34" i="22"/>
  <c r="E219" i="6"/>
  <c r="C218" i="6"/>
  <c r="E218" i="6" s="1"/>
  <c r="I219" i="8"/>
  <c r="H219" i="8"/>
  <c r="I112" i="6"/>
  <c r="C34" i="8"/>
  <c r="E35" i="8"/>
  <c r="H35" i="8" s="1"/>
  <c r="H35" i="19"/>
  <c r="G34" i="19"/>
  <c r="I35" i="19"/>
  <c r="I263" i="7"/>
  <c r="H263" i="7"/>
  <c r="I220" i="20"/>
  <c r="H220" i="20"/>
  <c r="I111" i="2"/>
  <c r="I111" i="11"/>
  <c r="I112" i="9"/>
  <c r="I317" i="15"/>
  <c r="H317" i="15"/>
  <c r="I112" i="16"/>
  <c r="G218" i="12"/>
  <c r="E35" i="11"/>
  <c r="H35" i="11" s="1"/>
  <c r="C34" i="11"/>
  <c r="I172" i="7"/>
  <c r="H172" i="7"/>
  <c r="H220" i="17"/>
  <c r="H35" i="20"/>
  <c r="H111" i="11"/>
  <c r="H111" i="22"/>
  <c r="G31" i="22"/>
  <c r="H219" i="4"/>
  <c r="G218" i="4"/>
  <c r="H220" i="3"/>
  <c r="H172" i="4"/>
  <c r="I220" i="14"/>
  <c r="I36" i="10"/>
  <c r="I112" i="4"/>
  <c r="H112" i="4"/>
  <c r="G218" i="24"/>
  <c r="I46" i="22"/>
  <c r="H46" i="22"/>
  <c r="C218" i="17"/>
  <c r="E218" i="17" s="1"/>
  <c r="E219" i="17"/>
  <c r="H219" i="17" s="1"/>
  <c r="H112" i="23"/>
  <c r="G111" i="23"/>
  <c r="I112" i="23"/>
  <c r="I220" i="10"/>
  <c r="E35" i="13"/>
  <c r="H35" i="13" s="1"/>
  <c r="C34" i="13"/>
  <c r="E35" i="6"/>
  <c r="H35" i="6" s="1"/>
  <c r="C34" i="6"/>
  <c r="I111" i="21"/>
  <c r="I35" i="18"/>
  <c r="I219" i="13"/>
  <c r="I262" i="8"/>
  <c r="I112" i="2"/>
  <c r="H111" i="19"/>
  <c r="I111" i="19"/>
  <c r="I112" i="11"/>
  <c r="H111" i="9"/>
  <c r="H112" i="20"/>
  <c r="G218" i="19"/>
  <c r="I317" i="16"/>
  <c r="H317" i="16"/>
  <c r="D7" i="14"/>
  <c r="I317" i="9"/>
  <c r="H317" i="9"/>
  <c r="I35" i="17"/>
  <c r="I112" i="7"/>
  <c r="G34" i="6"/>
  <c r="H112" i="11"/>
  <c r="I111" i="13"/>
  <c r="H111" i="13"/>
  <c r="H111" i="8"/>
  <c r="H262" i="21"/>
  <c r="I262" i="21"/>
  <c r="G218" i="3"/>
  <c r="I60" i="12"/>
  <c r="H60" i="12"/>
  <c r="E35" i="10"/>
  <c r="H35" i="10" s="1"/>
  <c r="C34" i="10"/>
  <c r="I220" i="6"/>
  <c r="H111" i="24"/>
  <c r="H220" i="24"/>
  <c r="G218" i="21"/>
  <c r="I112" i="1"/>
  <c r="H112" i="1"/>
  <c r="I172" i="1"/>
  <c r="H172" i="1"/>
  <c r="G218" i="1"/>
  <c r="C31" i="1"/>
  <c r="E34" i="1"/>
  <c r="G34" i="1"/>
  <c r="I111" i="7" l="1"/>
  <c r="E218" i="24"/>
  <c r="H218" i="4"/>
  <c r="H218" i="19"/>
  <c r="I34" i="18"/>
  <c r="H35" i="23"/>
  <c r="H218" i="15"/>
  <c r="I111" i="6"/>
  <c r="H35" i="1"/>
  <c r="I300" i="1"/>
  <c r="D341" i="6"/>
  <c r="D7" i="18"/>
  <c r="H218" i="12"/>
  <c r="I218" i="8"/>
  <c r="H112" i="12"/>
  <c r="I218" i="11"/>
  <c r="H218" i="22"/>
  <c r="D341" i="1"/>
  <c r="E31" i="19"/>
  <c r="C12" i="19"/>
  <c r="C341" i="19" s="1"/>
  <c r="E341" i="19" s="1"/>
  <c r="E13" i="19"/>
  <c r="E34" i="17"/>
  <c r="I34" i="17" s="1"/>
  <c r="C31" i="17"/>
  <c r="D341" i="16"/>
  <c r="D341" i="13"/>
  <c r="H111" i="16"/>
  <c r="I300" i="9"/>
  <c r="H300" i="6"/>
  <c r="I262" i="1"/>
  <c r="I300" i="12"/>
  <c r="H218" i="9"/>
  <c r="D7" i="10"/>
  <c r="I300" i="22"/>
  <c r="H218" i="10"/>
  <c r="D7" i="19"/>
  <c r="H218" i="3"/>
  <c r="D341" i="12"/>
  <c r="H300" i="8"/>
  <c r="O64" i="5"/>
  <c r="I218" i="4"/>
  <c r="H218" i="13"/>
  <c r="H300" i="14"/>
  <c r="D341" i="9"/>
  <c r="D341" i="21"/>
  <c r="D7" i="17"/>
  <c r="H300" i="10"/>
  <c r="H218" i="11"/>
  <c r="D12" i="15"/>
  <c r="D341" i="15" s="1"/>
  <c r="AB58" i="5"/>
  <c r="AC58" i="5" s="1"/>
  <c r="D58" i="5"/>
  <c r="E58" i="5" s="1"/>
  <c r="E13" i="15"/>
  <c r="D341" i="2"/>
  <c r="E34" i="15"/>
  <c r="H34" i="15" s="1"/>
  <c r="E31" i="15"/>
  <c r="H31" i="15" s="1"/>
  <c r="I111" i="15"/>
  <c r="D7" i="11"/>
  <c r="I300" i="13"/>
  <c r="K34" i="20"/>
  <c r="L34" i="20" s="1"/>
  <c r="S41" i="5"/>
  <c r="D341" i="23"/>
  <c r="S47" i="5"/>
  <c r="Q49" i="5"/>
  <c r="S49" i="5"/>
  <c r="K218" i="20"/>
  <c r="L218" i="20" s="1"/>
  <c r="S45" i="5"/>
  <c r="N63" i="5"/>
  <c r="N64" i="5" s="1"/>
  <c r="Q53" i="5"/>
  <c r="S53" i="5"/>
  <c r="K111" i="20"/>
  <c r="L111" i="20" s="1"/>
  <c r="I218" i="9"/>
  <c r="Q57" i="5"/>
  <c r="S57" i="5"/>
  <c r="H219" i="1"/>
  <c r="I219" i="1"/>
  <c r="D341" i="4"/>
  <c r="AA46" i="5"/>
  <c r="D341" i="22"/>
  <c r="D7" i="3"/>
  <c r="C63" i="5"/>
  <c r="C67" i="5" s="1"/>
  <c r="C31" i="20"/>
  <c r="E31" i="20" s="1"/>
  <c r="D7" i="7"/>
  <c r="D341" i="7"/>
  <c r="S51" i="5"/>
  <c r="P52" i="5"/>
  <c r="Q56" i="5"/>
  <c r="S56" i="5"/>
  <c r="Q58" i="5"/>
  <c r="S58" i="5"/>
  <c r="S59" i="5"/>
  <c r="R63" i="5"/>
  <c r="R64" i="5" s="1"/>
  <c r="Q60" i="5"/>
  <c r="S60" i="5"/>
  <c r="Z61" i="5"/>
  <c r="AB61" i="5" s="1"/>
  <c r="D61" i="5"/>
  <c r="E61" i="5" s="1"/>
  <c r="H112" i="19"/>
  <c r="I112" i="19"/>
  <c r="D62" i="5"/>
  <c r="E62" i="5" s="1"/>
  <c r="AB62" i="5"/>
  <c r="I300" i="24"/>
  <c r="I111" i="16"/>
  <c r="D341" i="24"/>
  <c r="G13" i="15"/>
  <c r="E31" i="23"/>
  <c r="C13" i="23"/>
  <c r="B46" i="5" s="1"/>
  <c r="Z46" i="5" s="1"/>
  <c r="I218" i="16"/>
  <c r="I219" i="16"/>
  <c r="H219" i="16"/>
  <c r="D341" i="8"/>
  <c r="H218" i="21"/>
  <c r="G13" i="7"/>
  <c r="F50" i="5" s="1"/>
  <c r="C31" i="11"/>
  <c r="E34" i="11"/>
  <c r="H34" i="11" s="1"/>
  <c r="H34" i="19"/>
  <c r="G31" i="19"/>
  <c r="I34" i="19"/>
  <c r="I112" i="14"/>
  <c r="H112" i="14"/>
  <c r="I31" i="18"/>
  <c r="I218" i="18"/>
  <c r="G31" i="8"/>
  <c r="G13" i="24"/>
  <c r="F47" i="5" s="1"/>
  <c r="G31" i="9"/>
  <c r="I35" i="2"/>
  <c r="I35" i="24"/>
  <c r="H35" i="24"/>
  <c r="I218" i="7"/>
  <c r="G13" i="12"/>
  <c r="F55" i="5" s="1"/>
  <c r="H111" i="23"/>
  <c r="I111" i="23"/>
  <c r="I35" i="11"/>
  <c r="H218" i="7"/>
  <c r="I219" i="18"/>
  <c r="H219" i="18"/>
  <c r="E34" i="24"/>
  <c r="C31" i="24"/>
  <c r="E34" i="16"/>
  <c r="H34" i="16" s="1"/>
  <c r="C31" i="16"/>
  <c r="G13" i="3"/>
  <c r="F43" i="5" s="1"/>
  <c r="I219" i="10"/>
  <c r="E34" i="6"/>
  <c r="H34" i="6" s="1"/>
  <c r="C31" i="6"/>
  <c r="E34" i="3"/>
  <c r="C31" i="3"/>
  <c r="I219" i="3"/>
  <c r="I111" i="14"/>
  <c r="C31" i="10"/>
  <c r="E34" i="10"/>
  <c r="H34" i="10" s="1"/>
  <c r="G31" i="6"/>
  <c r="H218" i="24"/>
  <c r="E34" i="22"/>
  <c r="C31" i="22"/>
  <c r="H218" i="17"/>
  <c r="G31" i="2"/>
  <c r="I300" i="15"/>
  <c r="H300" i="15"/>
  <c r="G31" i="13"/>
  <c r="G31" i="14"/>
  <c r="I218" i="19"/>
  <c r="G31" i="16"/>
  <c r="I35" i="16"/>
  <c r="E34" i="14"/>
  <c r="C31" i="14"/>
  <c r="I218" i="10"/>
  <c r="E34" i="7"/>
  <c r="C31" i="7"/>
  <c r="I218" i="24"/>
  <c r="E13" i="18"/>
  <c r="C12" i="18"/>
  <c r="I219" i="24"/>
  <c r="I35" i="10"/>
  <c r="H219" i="24"/>
  <c r="G13" i="22"/>
  <c r="F45" i="5" s="1"/>
  <c r="H34" i="20"/>
  <c r="I35" i="8"/>
  <c r="I111" i="20"/>
  <c r="I35" i="22"/>
  <c r="H35" i="22"/>
  <c r="I218" i="21"/>
  <c r="I218" i="20"/>
  <c r="H218" i="14"/>
  <c r="G31" i="21"/>
  <c r="E34" i="21"/>
  <c r="C31" i="21"/>
  <c r="I35" i="12"/>
  <c r="H35" i="12"/>
  <c r="H218" i="2"/>
  <c r="I218" i="2"/>
  <c r="I218" i="12"/>
  <c r="I35" i="14"/>
  <c r="I218" i="17"/>
  <c r="I219" i="23"/>
  <c r="H219" i="23"/>
  <c r="I35" i="6"/>
  <c r="I219" i="7"/>
  <c r="H219" i="7"/>
  <c r="I35" i="3"/>
  <c r="H35" i="3"/>
  <c r="E34" i="13"/>
  <c r="C31" i="13"/>
  <c r="E34" i="8"/>
  <c r="H34" i="8" s="1"/>
  <c r="C31" i="8"/>
  <c r="I218" i="6"/>
  <c r="I218" i="14"/>
  <c r="I219" i="21"/>
  <c r="H219" i="21"/>
  <c r="H31" i="18"/>
  <c r="G13" i="18"/>
  <c r="F61" i="5" s="1"/>
  <c r="I219" i="20"/>
  <c r="H219" i="20"/>
  <c r="C7" i="15"/>
  <c r="C341" i="15"/>
  <c r="H218" i="20"/>
  <c r="E12" i="19"/>
  <c r="I35" i="21"/>
  <c r="E34" i="12"/>
  <c r="C31" i="12"/>
  <c r="H218" i="18"/>
  <c r="E34" i="4"/>
  <c r="C31" i="4"/>
  <c r="H218" i="6"/>
  <c r="E34" i="9"/>
  <c r="C31" i="9"/>
  <c r="I219" i="12"/>
  <c r="I218" i="15"/>
  <c r="I35" i="7"/>
  <c r="H35" i="7"/>
  <c r="E34" i="2"/>
  <c r="C31" i="2"/>
  <c r="I35" i="13"/>
  <c r="I219" i="17"/>
  <c r="I219" i="6"/>
  <c r="I219" i="14"/>
  <c r="H34" i="23"/>
  <c r="G31" i="23"/>
  <c r="I34" i="23"/>
  <c r="G31" i="4"/>
  <c r="G31" i="10"/>
  <c r="I218" i="23"/>
  <c r="H218" i="23"/>
  <c r="I35" i="4"/>
  <c r="H219" i="6"/>
  <c r="G31" i="17"/>
  <c r="I35" i="9"/>
  <c r="G31" i="11"/>
  <c r="I218" i="3"/>
  <c r="I34" i="1"/>
  <c r="E31" i="1"/>
  <c r="C13" i="1"/>
  <c r="H34" i="1"/>
  <c r="G31" i="1"/>
  <c r="H218" i="1"/>
  <c r="I218" i="1"/>
  <c r="AH58" i="5" l="1"/>
  <c r="C7" i="19"/>
  <c r="E7" i="19" s="1"/>
  <c r="F13" i="19" s="1"/>
  <c r="I13" i="15"/>
  <c r="I31" i="15"/>
  <c r="H34" i="17"/>
  <c r="E31" i="17"/>
  <c r="H31" i="17" s="1"/>
  <c r="C13" i="17"/>
  <c r="E12" i="15"/>
  <c r="D7" i="15"/>
  <c r="E7" i="15" s="1"/>
  <c r="P64" i="5"/>
  <c r="S64" i="5" s="1"/>
  <c r="I34" i="15"/>
  <c r="K31" i="20"/>
  <c r="L31" i="20" s="1"/>
  <c r="N67" i="5"/>
  <c r="B41" i="5"/>
  <c r="Z41" i="5" s="1"/>
  <c r="AB41" i="5" s="1"/>
  <c r="P63" i="5"/>
  <c r="S63" i="5" s="1"/>
  <c r="AB46" i="5"/>
  <c r="AH46" i="5" s="1"/>
  <c r="D46" i="5"/>
  <c r="E46" i="5" s="1"/>
  <c r="C13" i="20"/>
  <c r="B66" i="5" s="1"/>
  <c r="AD47" i="5"/>
  <c r="C64" i="5"/>
  <c r="AA64" i="5" s="1"/>
  <c r="AA63" i="5"/>
  <c r="AD43" i="5"/>
  <c r="AD45" i="5"/>
  <c r="AD50" i="5"/>
  <c r="Q52" i="5"/>
  <c r="S52" i="5"/>
  <c r="AD55" i="5"/>
  <c r="G12" i="15"/>
  <c r="G341" i="15" s="1"/>
  <c r="F58" i="5"/>
  <c r="AD61" i="5"/>
  <c r="AE61" i="5" s="1"/>
  <c r="G61" i="5"/>
  <c r="AH61" i="5"/>
  <c r="AC61" i="5"/>
  <c r="AH62" i="5"/>
  <c r="AC62" i="5"/>
  <c r="H13" i="15"/>
  <c r="C12" i="23"/>
  <c r="E13" i="23"/>
  <c r="H31" i="20"/>
  <c r="I34" i="16"/>
  <c r="E31" i="6"/>
  <c r="H31" i="6" s="1"/>
  <c r="C13" i="6"/>
  <c r="B49" i="5" s="1"/>
  <c r="E31" i="9"/>
  <c r="H31" i="9" s="1"/>
  <c r="C13" i="9"/>
  <c r="B52" i="5" s="1"/>
  <c r="E31" i="12"/>
  <c r="C13" i="12"/>
  <c r="B55" i="5" s="1"/>
  <c r="E341" i="15"/>
  <c r="H13" i="18"/>
  <c r="G12" i="18"/>
  <c r="I34" i="21"/>
  <c r="I13" i="18"/>
  <c r="I34" i="14"/>
  <c r="H34" i="14"/>
  <c r="G13" i="2"/>
  <c r="F42" i="5" s="1"/>
  <c r="C13" i="10"/>
  <c r="B53" i="5" s="1"/>
  <c r="E31" i="10"/>
  <c r="H31" i="10" s="1"/>
  <c r="I34" i="6"/>
  <c r="I34" i="24"/>
  <c r="H34" i="24"/>
  <c r="G13" i="19"/>
  <c r="F62" i="5" s="1"/>
  <c r="H31" i="19"/>
  <c r="I31" i="19"/>
  <c r="I34" i="3"/>
  <c r="H34" i="3"/>
  <c r="E31" i="24"/>
  <c r="C13" i="24"/>
  <c r="B47" i="5" s="1"/>
  <c r="I34" i="9"/>
  <c r="I34" i="12"/>
  <c r="H34" i="12"/>
  <c r="G13" i="21"/>
  <c r="F44" i="5" s="1"/>
  <c r="G12" i="22"/>
  <c r="G13" i="14"/>
  <c r="F57" i="5" s="1"/>
  <c r="G12" i="12"/>
  <c r="E31" i="2"/>
  <c r="C13" i="2"/>
  <c r="B42" i="5" s="1"/>
  <c r="I34" i="13"/>
  <c r="I34" i="2"/>
  <c r="E12" i="18"/>
  <c r="C7" i="18"/>
  <c r="E7" i="18" s="1"/>
  <c r="F13" i="18" s="1"/>
  <c r="C341" i="18"/>
  <c r="E341" i="18" s="1"/>
  <c r="G13" i="17"/>
  <c r="G13" i="10"/>
  <c r="F53" i="5" s="1"/>
  <c r="H34" i="21"/>
  <c r="G13" i="13"/>
  <c r="F56" i="5" s="1"/>
  <c r="E31" i="22"/>
  <c r="C13" i="22"/>
  <c r="B45" i="5" s="1"/>
  <c r="G13" i="9"/>
  <c r="F52" i="5" s="1"/>
  <c r="I34" i="11"/>
  <c r="G13" i="8"/>
  <c r="F51" i="5" s="1"/>
  <c r="E31" i="21"/>
  <c r="H31" i="21" s="1"/>
  <c r="C13" i="21"/>
  <c r="B44" i="5" s="1"/>
  <c r="E31" i="8"/>
  <c r="H31" i="8" s="1"/>
  <c r="C13" i="8"/>
  <c r="B51" i="5" s="1"/>
  <c r="E31" i="7"/>
  <c r="C13" i="7"/>
  <c r="B50" i="5" s="1"/>
  <c r="H34" i="13"/>
  <c r="I34" i="22"/>
  <c r="H34" i="22"/>
  <c r="G12" i="3"/>
  <c r="G344" i="3" s="1"/>
  <c r="H34" i="9"/>
  <c r="E31" i="11"/>
  <c r="H31" i="11" s="1"/>
  <c r="C13" i="11"/>
  <c r="B54" i="5" s="1"/>
  <c r="G13" i="6"/>
  <c r="F49" i="5" s="1"/>
  <c r="H34" i="2"/>
  <c r="I34" i="10"/>
  <c r="G13" i="11"/>
  <c r="F54" i="5" s="1"/>
  <c r="G13" i="4"/>
  <c r="F48" i="5" s="1"/>
  <c r="H31" i="23"/>
  <c r="G13" i="23"/>
  <c r="F46" i="5" s="1"/>
  <c r="AD46" i="5" s="1"/>
  <c r="I31" i="23"/>
  <c r="I31" i="20"/>
  <c r="I34" i="8"/>
  <c r="I34" i="7"/>
  <c r="H34" i="7"/>
  <c r="G12" i="24"/>
  <c r="G12" i="7"/>
  <c r="I34" i="4"/>
  <c r="E31" i="14"/>
  <c r="H31" i="14" s="1"/>
  <c r="C13" i="14"/>
  <c r="B57" i="5" s="1"/>
  <c r="H34" i="4"/>
  <c r="E31" i="4"/>
  <c r="C13" i="4"/>
  <c r="B48" i="5" s="1"/>
  <c r="E31" i="13"/>
  <c r="C13" i="13"/>
  <c r="B56" i="5" s="1"/>
  <c r="G13" i="16"/>
  <c r="F59" i="5" s="1"/>
  <c r="E31" i="3"/>
  <c r="C13" i="3"/>
  <c r="B43" i="5" s="1"/>
  <c r="E31" i="16"/>
  <c r="C13" i="16"/>
  <c r="B59" i="5" s="1"/>
  <c r="G13" i="1"/>
  <c r="F41" i="5" s="1"/>
  <c r="H31" i="1"/>
  <c r="E13" i="1"/>
  <c r="C12" i="1"/>
  <c r="I31" i="1"/>
  <c r="I31" i="17" l="1"/>
  <c r="F315" i="19"/>
  <c r="F139" i="19"/>
  <c r="F301" i="19"/>
  <c r="F62" i="19"/>
  <c r="F112" i="19"/>
  <c r="F239" i="19"/>
  <c r="F130" i="19"/>
  <c r="F212" i="19"/>
  <c r="F185" i="19"/>
  <c r="F119" i="19"/>
  <c r="F302" i="19"/>
  <c r="F144" i="19"/>
  <c r="F133" i="19"/>
  <c r="F287" i="19"/>
  <c r="F65" i="19"/>
  <c r="F196" i="19"/>
  <c r="F89" i="19"/>
  <c r="F213" i="19"/>
  <c r="F339" i="19"/>
  <c r="F169" i="19"/>
  <c r="F321" i="19"/>
  <c r="F50" i="19"/>
  <c r="F273" i="19"/>
  <c r="F97" i="19"/>
  <c r="F69" i="19"/>
  <c r="F107" i="19"/>
  <c r="F90" i="19"/>
  <c r="F64" i="19"/>
  <c r="F336" i="19"/>
  <c r="F28" i="19"/>
  <c r="F228" i="19"/>
  <c r="F324" i="19"/>
  <c r="F83" i="19"/>
  <c r="F184" i="19"/>
  <c r="F110" i="19"/>
  <c r="F300" i="19"/>
  <c r="F248" i="19"/>
  <c r="F167" i="19"/>
  <c r="F96" i="19"/>
  <c r="F292" i="19"/>
  <c r="F257" i="19"/>
  <c r="F341" i="19"/>
  <c r="F220" i="19"/>
  <c r="F172" i="19"/>
  <c r="F51" i="19"/>
  <c r="F94" i="19"/>
  <c r="F305" i="19"/>
  <c r="F265" i="19"/>
  <c r="F41" i="19"/>
  <c r="F156" i="19"/>
  <c r="F61" i="19"/>
  <c r="F126" i="19"/>
  <c r="F238" i="19"/>
  <c r="F45" i="19"/>
  <c r="F317" i="19"/>
  <c r="F276" i="19"/>
  <c r="F121" i="19"/>
  <c r="F116" i="19"/>
  <c r="F192" i="19"/>
  <c r="F224" i="19"/>
  <c r="F170" i="19"/>
  <c r="F165" i="19"/>
  <c r="F183" i="19"/>
  <c r="F145" i="19"/>
  <c r="F108" i="19"/>
  <c r="F18" i="19"/>
  <c r="F141" i="19"/>
  <c r="F99" i="19"/>
  <c r="F189" i="19"/>
  <c r="F129" i="19"/>
  <c r="F209" i="19"/>
  <c r="F32" i="19"/>
  <c r="F39" i="19"/>
  <c r="F79" i="19"/>
  <c r="F288" i="19"/>
  <c r="F235" i="19"/>
  <c r="F210" i="19"/>
  <c r="F285" i="19"/>
  <c r="F337" i="19"/>
  <c r="F319" i="19"/>
  <c r="F88" i="19"/>
  <c r="F161" i="19"/>
  <c r="F255" i="19"/>
  <c r="F34" i="19"/>
  <c r="F322" i="19"/>
  <c r="F128" i="19"/>
  <c r="F199" i="19"/>
  <c r="F318" i="19"/>
  <c r="F188" i="19"/>
  <c r="F143" i="19"/>
  <c r="F241" i="19"/>
  <c r="F86" i="19"/>
  <c r="F115" i="19"/>
  <c r="F75" i="19"/>
  <c r="F245" i="19"/>
  <c r="F307" i="19"/>
  <c r="F125" i="19"/>
  <c r="F22" i="19"/>
  <c r="F279" i="19"/>
  <c r="F71" i="19"/>
  <c r="F20" i="19"/>
  <c r="F140" i="19"/>
  <c r="F132" i="19"/>
  <c r="F203" i="19"/>
  <c r="F335" i="19"/>
  <c r="F163" i="19"/>
  <c r="F66" i="19"/>
  <c r="F282" i="19"/>
  <c r="F23" i="19"/>
  <c r="F17" i="19"/>
  <c r="F175" i="19"/>
  <c r="F124" i="19"/>
  <c r="F296" i="19"/>
  <c r="F309" i="19"/>
  <c r="F251" i="19"/>
  <c r="F289" i="19"/>
  <c r="F33" i="19"/>
  <c r="F323" i="19"/>
  <c r="F113" i="19"/>
  <c r="F197" i="19"/>
  <c r="F259" i="19"/>
  <c r="F153" i="19"/>
  <c r="F256" i="19"/>
  <c r="F104" i="19"/>
  <c r="F193" i="19"/>
  <c r="F150" i="19"/>
  <c r="F68" i="19"/>
  <c r="F151" i="19"/>
  <c r="F158" i="19"/>
  <c r="F148" i="19"/>
  <c r="F147" i="19"/>
  <c r="F269" i="19"/>
  <c r="F92" i="19"/>
  <c r="F102" i="19"/>
  <c r="F198" i="19"/>
  <c r="F120" i="19"/>
  <c r="F91" i="19"/>
  <c r="F236" i="19"/>
  <c r="F100" i="19"/>
  <c r="F206" i="19"/>
  <c r="F73" i="19"/>
  <c r="F249" i="19"/>
  <c r="F142" i="19"/>
  <c r="F232" i="19"/>
  <c r="F246" i="19"/>
  <c r="F166" i="19"/>
  <c r="F80" i="19"/>
  <c r="F277" i="19"/>
  <c r="F53" i="19"/>
  <c r="F106" i="19"/>
  <c r="F70" i="19"/>
  <c r="F286" i="19"/>
  <c r="F36" i="19"/>
  <c r="F44" i="19"/>
  <c r="F179" i="19"/>
  <c r="F131" i="19"/>
  <c r="F15" i="19"/>
  <c r="F7" i="19"/>
  <c r="F253" i="19"/>
  <c r="F291" i="19"/>
  <c r="F38" i="19"/>
  <c r="F340" i="19"/>
  <c r="F136" i="19"/>
  <c r="F216" i="19"/>
  <c r="F261" i="19"/>
  <c r="F218" i="19"/>
  <c r="F8" i="19"/>
  <c r="F67" i="19"/>
  <c r="F333" i="19"/>
  <c r="F95" i="19"/>
  <c r="F30" i="19"/>
  <c r="F327" i="19"/>
  <c r="F334" i="19"/>
  <c r="F202" i="19"/>
  <c r="F127" i="19"/>
  <c r="F332" i="19"/>
  <c r="F137" i="19"/>
  <c r="F250" i="19"/>
  <c r="F43" i="19"/>
  <c r="F313" i="19"/>
  <c r="F275" i="19"/>
  <c r="F306" i="19"/>
  <c r="F234" i="19"/>
  <c r="F272" i="19"/>
  <c r="F98" i="19"/>
  <c r="F134" i="19"/>
  <c r="F135" i="19"/>
  <c r="F46" i="19"/>
  <c r="F258" i="19"/>
  <c r="F331" i="19"/>
  <c r="F146" i="19"/>
  <c r="F19" i="19"/>
  <c r="F74" i="19"/>
  <c r="F290" i="19"/>
  <c r="F233" i="19"/>
  <c r="F60" i="19"/>
  <c r="F194" i="19"/>
  <c r="F164" i="19"/>
  <c r="F37" i="19"/>
  <c r="F176" i="19"/>
  <c r="F266" i="19"/>
  <c r="F293" i="19"/>
  <c r="F9" i="19"/>
  <c r="F25" i="19"/>
  <c r="F138" i="19"/>
  <c r="F223" i="19"/>
  <c r="F270" i="19"/>
  <c r="F229" i="19"/>
  <c r="F16" i="19"/>
  <c r="F240" i="19"/>
  <c r="F320" i="19"/>
  <c r="F207" i="19"/>
  <c r="F303" i="19"/>
  <c r="F304" i="19"/>
  <c r="F49" i="19"/>
  <c r="F278" i="19"/>
  <c r="F26" i="19"/>
  <c r="F214" i="19"/>
  <c r="F111" i="19"/>
  <c r="F226" i="19"/>
  <c r="F57" i="19"/>
  <c r="F254" i="19"/>
  <c r="F195" i="19"/>
  <c r="F93" i="19"/>
  <c r="F52" i="19"/>
  <c r="F82" i="19"/>
  <c r="F191" i="19"/>
  <c r="F103" i="19"/>
  <c r="F217" i="19"/>
  <c r="F117" i="19"/>
  <c r="F55" i="19"/>
  <c r="F173" i="19"/>
  <c r="F81" i="19"/>
  <c r="F294" i="19"/>
  <c r="F237" i="19"/>
  <c r="F211" i="19"/>
  <c r="F252" i="19"/>
  <c r="F204" i="19"/>
  <c r="F47" i="19"/>
  <c r="F178" i="19"/>
  <c r="F268" i="19"/>
  <c r="F295" i="19"/>
  <c r="F11" i="19"/>
  <c r="F27" i="19"/>
  <c r="F155" i="19"/>
  <c r="F225" i="19"/>
  <c r="F299" i="19"/>
  <c r="F219" i="19"/>
  <c r="F201" i="19"/>
  <c r="F174" i="19"/>
  <c r="F154" i="19"/>
  <c r="F221" i="19"/>
  <c r="F297" i="19"/>
  <c r="F63" i="19"/>
  <c r="F227" i="19"/>
  <c r="F59" i="19"/>
  <c r="F205" i="19"/>
  <c r="F40" i="19"/>
  <c r="F10" i="19"/>
  <c r="F14" i="19"/>
  <c r="F114" i="19"/>
  <c r="F263" i="19"/>
  <c r="F328" i="19"/>
  <c r="F84" i="19"/>
  <c r="F54" i="19"/>
  <c r="F326" i="19"/>
  <c r="F260" i="19"/>
  <c r="F76" i="19"/>
  <c r="F48" i="19"/>
  <c r="F162" i="19"/>
  <c r="F72" i="19"/>
  <c r="F187" i="19"/>
  <c r="F177" i="19"/>
  <c r="F85" i="19"/>
  <c r="F149" i="19"/>
  <c r="F267" i="19"/>
  <c r="F325" i="19"/>
  <c r="F21" i="19"/>
  <c r="F280" i="19"/>
  <c r="F168" i="19"/>
  <c r="F180" i="19"/>
  <c r="F281" i="19"/>
  <c r="F308" i="19"/>
  <c r="F56" i="19"/>
  <c r="F29" i="19"/>
  <c r="F157" i="19"/>
  <c r="F242" i="19"/>
  <c r="F314" i="19"/>
  <c r="F31" i="19"/>
  <c r="F160" i="19"/>
  <c r="F271" i="19"/>
  <c r="F230" i="19"/>
  <c r="F262" i="19"/>
  <c r="F122" i="19"/>
  <c r="F215" i="19"/>
  <c r="F78" i="19"/>
  <c r="F118" i="19"/>
  <c r="F247" i="19"/>
  <c r="F243" i="19"/>
  <c r="F105" i="19"/>
  <c r="F200" i="19"/>
  <c r="F171" i="19"/>
  <c r="F101" i="19"/>
  <c r="F35" i="19"/>
  <c r="F330" i="19"/>
  <c r="F24" i="19"/>
  <c r="F182" i="19"/>
  <c r="F274" i="19"/>
  <c r="F298" i="19"/>
  <c r="F329" i="19"/>
  <c r="F190" i="19"/>
  <c r="F222" i="19"/>
  <c r="F312" i="19"/>
  <c r="F152" i="19"/>
  <c r="F87" i="19"/>
  <c r="F264" i="19"/>
  <c r="F123" i="19"/>
  <c r="F181" i="19"/>
  <c r="F109" i="19"/>
  <c r="F186" i="19"/>
  <c r="F311" i="19"/>
  <c r="F338" i="19"/>
  <c r="F42" i="19"/>
  <c r="F284" i="19"/>
  <c r="F231" i="19"/>
  <c r="F208" i="19"/>
  <c r="F283" i="19"/>
  <c r="F310" i="19"/>
  <c r="F58" i="19"/>
  <c r="F77" i="19"/>
  <c r="F159" i="19"/>
  <c r="F244" i="19"/>
  <c r="F316" i="19"/>
  <c r="F12" i="15"/>
  <c r="AE46" i="5"/>
  <c r="F12" i="19"/>
  <c r="Q64" i="5"/>
  <c r="H12" i="15"/>
  <c r="I12" i="15"/>
  <c r="B60" i="5"/>
  <c r="B63" i="5" s="1"/>
  <c r="C12" i="17"/>
  <c r="E13" i="17"/>
  <c r="I13" i="17" s="1"/>
  <c r="D41" i="5"/>
  <c r="E41" i="5" s="1"/>
  <c r="G7" i="15"/>
  <c r="I7" i="15" s="1"/>
  <c r="Q63" i="5"/>
  <c r="C12" i="20"/>
  <c r="E12" i="20" s="1"/>
  <c r="E13" i="20"/>
  <c r="D52" i="5"/>
  <c r="E52" i="5" s="1"/>
  <c r="Z52" i="5"/>
  <c r="AB52" i="5" s="1"/>
  <c r="K13" i="20"/>
  <c r="L13" i="20" s="1"/>
  <c r="AC46" i="5"/>
  <c r="AD52" i="5"/>
  <c r="D47" i="5"/>
  <c r="Z47" i="5"/>
  <c r="AB47" i="5" s="1"/>
  <c r="AE47" i="5" s="1"/>
  <c r="G46" i="5"/>
  <c r="AF46" i="5"/>
  <c r="AH41" i="5"/>
  <c r="AC41" i="5"/>
  <c r="AD41" i="5"/>
  <c r="D42" i="5"/>
  <c r="E42" i="5" s="1"/>
  <c r="Z42" i="5"/>
  <c r="AB42" i="5" s="1"/>
  <c r="AD42" i="5"/>
  <c r="Z43" i="5"/>
  <c r="AB43" i="5" s="1"/>
  <c r="AE43" i="5" s="1"/>
  <c r="D43" i="5"/>
  <c r="Z44" i="5"/>
  <c r="AB44" i="5" s="1"/>
  <c r="D44" i="5"/>
  <c r="E44" i="5" s="1"/>
  <c r="AD44" i="5"/>
  <c r="Z45" i="5"/>
  <c r="AB45" i="5" s="1"/>
  <c r="AE45" i="5" s="1"/>
  <c r="D45" i="5"/>
  <c r="D48" i="5"/>
  <c r="E48" i="5" s="1"/>
  <c r="Z48" i="5"/>
  <c r="AB48" i="5" s="1"/>
  <c r="AD48" i="5"/>
  <c r="AD49" i="5"/>
  <c r="Z49" i="5"/>
  <c r="AB49" i="5" s="1"/>
  <c r="D49" i="5"/>
  <c r="E49" i="5" s="1"/>
  <c r="D50" i="5"/>
  <c r="Z50" i="5"/>
  <c r="AB50" i="5" s="1"/>
  <c r="AE50" i="5" s="1"/>
  <c r="AD51" i="5"/>
  <c r="Z51" i="5"/>
  <c r="AB51" i="5" s="1"/>
  <c r="D51" i="5"/>
  <c r="E51" i="5" s="1"/>
  <c r="AD53" i="5"/>
  <c r="Z53" i="5"/>
  <c r="AB53" i="5" s="1"/>
  <c r="D53" i="5"/>
  <c r="E53" i="5" s="1"/>
  <c r="D54" i="5"/>
  <c r="E54" i="5" s="1"/>
  <c r="Z54" i="5"/>
  <c r="AB54" i="5" s="1"/>
  <c r="AD54" i="5"/>
  <c r="D55" i="5"/>
  <c r="Z55" i="5"/>
  <c r="AB55" i="5" s="1"/>
  <c r="AE55" i="5" s="1"/>
  <c r="AD56" i="5"/>
  <c r="D56" i="5"/>
  <c r="E56" i="5" s="1"/>
  <c r="Z56" i="5"/>
  <c r="AB56" i="5" s="1"/>
  <c r="AD57" i="5"/>
  <c r="D57" i="5"/>
  <c r="E57" i="5" s="1"/>
  <c r="Z57" i="5"/>
  <c r="AB57" i="5" s="1"/>
  <c r="AD58" i="5"/>
  <c r="G58" i="5"/>
  <c r="AD59" i="5"/>
  <c r="D59" i="5"/>
  <c r="E59" i="5" s="1"/>
  <c r="Z59" i="5"/>
  <c r="AB59" i="5" s="1"/>
  <c r="F60" i="5"/>
  <c r="F63" i="5" s="1"/>
  <c r="AF61" i="5"/>
  <c r="AD62" i="5"/>
  <c r="G62" i="5"/>
  <c r="H341" i="15"/>
  <c r="C7" i="23"/>
  <c r="E7" i="23" s="1"/>
  <c r="E12" i="23"/>
  <c r="C341" i="23"/>
  <c r="E341" i="23" s="1"/>
  <c r="E13" i="2"/>
  <c r="H13" i="2" s="1"/>
  <c r="C12" i="2"/>
  <c r="G12" i="21"/>
  <c r="G344" i="21" s="1"/>
  <c r="I31" i="13"/>
  <c r="G12" i="11"/>
  <c r="I13" i="20"/>
  <c r="F341" i="18"/>
  <c r="I31" i="2"/>
  <c r="H12" i="18"/>
  <c r="G7" i="18"/>
  <c r="H7" i="18" s="1"/>
  <c r="G341" i="18"/>
  <c r="H341" i="18" s="1"/>
  <c r="E13" i="13"/>
  <c r="H13" i="13" s="1"/>
  <c r="C12" i="13"/>
  <c r="G12" i="9"/>
  <c r="G7" i="3"/>
  <c r="G341" i="3"/>
  <c r="E13" i="6"/>
  <c r="H13" i="6" s="1"/>
  <c r="C12" i="6"/>
  <c r="I31" i="16"/>
  <c r="G7" i="7"/>
  <c r="G341" i="7"/>
  <c r="E13" i="7"/>
  <c r="C12" i="7"/>
  <c r="I31" i="21"/>
  <c r="I31" i="22"/>
  <c r="H31" i="22"/>
  <c r="F12" i="18"/>
  <c r="I12" i="18"/>
  <c r="F341" i="15"/>
  <c r="I341" i="15"/>
  <c r="I31" i="6"/>
  <c r="E13" i="22"/>
  <c r="C12" i="22"/>
  <c r="E13" i="3"/>
  <c r="C12" i="3"/>
  <c r="E13" i="4"/>
  <c r="H13" i="4" s="1"/>
  <c r="C12" i="4"/>
  <c r="H13" i="23"/>
  <c r="G12" i="23"/>
  <c r="G344" i="23" s="1"/>
  <c r="I13" i="23"/>
  <c r="I31" i="7"/>
  <c r="H31" i="7"/>
  <c r="G12" i="8"/>
  <c r="G12" i="13"/>
  <c r="I31" i="10"/>
  <c r="C12" i="12"/>
  <c r="E13" i="12"/>
  <c r="E13" i="21"/>
  <c r="H13" i="21" s="1"/>
  <c r="C12" i="21"/>
  <c r="F316" i="18"/>
  <c r="F314" i="18"/>
  <c r="F307" i="18"/>
  <c r="F299" i="18"/>
  <c r="F270" i="18"/>
  <c r="F265" i="18"/>
  <c r="F261" i="18"/>
  <c r="F259" i="18"/>
  <c r="F257" i="18"/>
  <c r="F255" i="18"/>
  <c r="F250" i="18"/>
  <c r="F244" i="18"/>
  <c r="F242" i="18"/>
  <c r="F225" i="18"/>
  <c r="F223" i="18"/>
  <c r="F216" i="18"/>
  <c r="F207" i="18"/>
  <c r="F197" i="18"/>
  <c r="F184" i="18"/>
  <c r="F161" i="18"/>
  <c r="F159" i="18"/>
  <c r="F157" i="18"/>
  <c r="F155" i="18"/>
  <c r="F138" i="18"/>
  <c r="F136" i="18"/>
  <c r="F127" i="18"/>
  <c r="F340" i="18"/>
  <c r="F323" i="18"/>
  <c r="F321" i="18"/>
  <c r="F319" i="18"/>
  <c r="F247" i="18"/>
  <c r="F228" i="18"/>
  <c r="F202" i="18"/>
  <c r="F200" i="18"/>
  <c r="F187" i="18"/>
  <c r="F147" i="18"/>
  <c r="F145" i="18"/>
  <c r="F143" i="18"/>
  <c r="F141" i="18"/>
  <c r="F122" i="18"/>
  <c r="F120" i="18"/>
  <c r="F118" i="18"/>
  <c r="F116" i="18"/>
  <c r="F105" i="18"/>
  <c r="F103" i="18"/>
  <c r="F101" i="18"/>
  <c r="F99" i="18"/>
  <c r="F97" i="18"/>
  <c r="F95" i="18"/>
  <c r="F93" i="18"/>
  <c r="F334" i="18"/>
  <c r="F332" i="18"/>
  <c r="F324" i="18"/>
  <c r="F322" i="18"/>
  <c r="F320" i="18"/>
  <c r="F318" i="18"/>
  <c r="F246" i="18"/>
  <c r="F203" i="18"/>
  <c r="F201" i="18"/>
  <c r="F188" i="18"/>
  <c r="F146" i="18"/>
  <c r="F144" i="18"/>
  <c r="F142" i="18"/>
  <c r="F140" i="18"/>
  <c r="F194" i="18"/>
  <c r="F160" i="18"/>
  <c r="F156" i="18"/>
  <c r="F153" i="18"/>
  <c r="F131" i="18"/>
  <c r="F121" i="18"/>
  <c r="F102" i="18"/>
  <c r="F94" i="18"/>
  <c r="F89" i="18"/>
  <c r="F83" i="18"/>
  <c r="F79" i="18"/>
  <c r="F59" i="18"/>
  <c r="F50" i="18"/>
  <c r="F40" i="18"/>
  <c r="F11" i="18"/>
  <c r="F9" i="18"/>
  <c r="F311" i="18"/>
  <c r="F211" i="18"/>
  <c r="F189" i="18"/>
  <c r="F113" i="18"/>
  <c r="F52" i="18"/>
  <c r="F33" i="18"/>
  <c r="F313" i="18"/>
  <c r="F294" i="18"/>
  <c r="F290" i="18"/>
  <c r="F286" i="18"/>
  <c r="F282" i="18"/>
  <c r="F267" i="18"/>
  <c r="F237" i="18"/>
  <c r="F233" i="18"/>
  <c r="F217" i="18"/>
  <c r="F181" i="18"/>
  <c r="F177" i="18"/>
  <c r="F173" i="18"/>
  <c r="F123" i="18"/>
  <c r="F104" i="18"/>
  <c r="F96" i="18"/>
  <c r="F54" i="18"/>
  <c r="F336" i="18"/>
  <c r="F325" i="18"/>
  <c r="F260" i="18"/>
  <c r="F256" i="18"/>
  <c r="F243" i="18"/>
  <c r="F224" i="18"/>
  <c r="F183" i="18"/>
  <c r="F164" i="18"/>
  <c r="F137" i="18"/>
  <c r="F106" i="18"/>
  <c r="F88" i="18"/>
  <c r="F56" i="18"/>
  <c r="F49" i="18"/>
  <c r="F30" i="18"/>
  <c r="F28" i="18"/>
  <c r="F26" i="18"/>
  <c r="F24" i="18"/>
  <c r="F22" i="18"/>
  <c r="F20" i="18"/>
  <c r="F18" i="18"/>
  <c r="F16" i="18"/>
  <c r="F252" i="18"/>
  <c r="F204" i="18"/>
  <c r="F162" i="18"/>
  <c r="F158" i="18"/>
  <c r="F133" i="18"/>
  <c r="F129" i="18"/>
  <c r="F117" i="18"/>
  <c r="F98" i="18"/>
  <c r="F58" i="18"/>
  <c r="F51" i="18"/>
  <c r="F7" i="18"/>
  <c r="F309" i="18"/>
  <c r="F213" i="18"/>
  <c r="F209" i="18"/>
  <c r="F124" i="18"/>
  <c r="F77" i="18"/>
  <c r="F53" i="18"/>
  <c r="F335" i="18"/>
  <c r="F315" i="18"/>
  <c r="F296" i="18"/>
  <c r="F292" i="18"/>
  <c r="F288" i="18"/>
  <c r="F284" i="18"/>
  <c r="F280" i="18"/>
  <c r="F239" i="18"/>
  <c r="F235" i="18"/>
  <c r="F231" i="18"/>
  <c r="F215" i="18"/>
  <c r="F179" i="18"/>
  <c r="F175" i="18"/>
  <c r="F119" i="18"/>
  <c r="F100" i="18"/>
  <c r="F92" i="18"/>
  <c r="F90" i="18"/>
  <c r="F55" i="18"/>
  <c r="F46" i="18"/>
  <c r="F338" i="18"/>
  <c r="F29" i="18"/>
  <c r="F25" i="18"/>
  <c r="F21" i="18"/>
  <c r="F17" i="18"/>
  <c r="F298" i="18"/>
  <c r="F57" i="18"/>
  <c r="F48" i="18"/>
  <c r="F258" i="18"/>
  <c r="F185" i="18"/>
  <c r="F198" i="18"/>
  <c r="F222" i="18"/>
  <c r="F226" i="18"/>
  <c r="F27" i="18"/>
  <c r="F23" i="18"/>
  <c r="F19" i="18"/>
  <c r="F15" i="18"/>
  <c r="F241" i="18"/>
  <c r="F109" i="18"/>
  <c r="F168" i="18"/>
  <c r="F107" i="18"/>
  <c r="F84" i="18"/>
  <c r="F65" i="18"/>
  <c r="F110" i="18"/>
  <c r="F166" i="18"/>
  <c r="F227" i="18"/>
  <c r="F272" i="18"/>
  <c r="F45" i="18"/>
  <c r="F210" i="18"/>
  <c r="F276" i="18"/>
  <c r="F38" i="18"/>
  <c r="F74" i="18"/>
  <c r="F163" i="18"/>
  <c r="F337" i="18"/>
  <c r="F171" i="18"/>
  <c r="F295" i="18"/>
  <c r="F329" i="18"/>
  <c r="F67" i="18"/>
  <c r="F152" i="18"/>
  <c r="F333" i="18"/>
  <c r="F172" i="18"/>
  <c r="F186" i="18"/>
  <c r="F214" i="18"/>
  <c r="F42" i="18"/>
  <c r="F78" i="18"/>
  <c r="F170" i="18"/>
  <c r="F304" i="18"/>
  <c r="F192" i="18"/>
  <c r="F234" i="18"/>
  <c r="F268" i="18"/>
  <c r="F75" i="18"/>
  <c r="F132" i="18"/>
  <c r="F195" i="18"/>
  <c r="F169" i="18"/>
  <c r="F275" i="18"/>
  <c r="F339" i="18"/>
  <c r="F10" i="18"/>
  <c r="F73" i="18"/>
  <c r="F249" i="18"/>
  <c r="F289" i="18"/>
  <c r="F327" i="18"/>
  <c r="F115" i="18"/>
  <c r="F130" i="18"/>
  <c r="F253" i="18"/>
  <c r="F328" i="18"/>
  <c r="F205" i="18"/>
  <c r="F274" i="18"/>
  <c r="F287" i="18"/>
  <c r="F301" i="18"/>
  <c r="F269" i="18"/>
  <c r="F212" i="18"/>
  <c r="F302" i="18"/>
  <c r="F41" i="18"/>
  <c r="F190" i="18"/>
  <c r="F303" i="18"/>
  <c r="F199" i="18"/>
  <c r="F232" i="18"/>
  <c r="F68" i="18"/>
  <c r="F63" i="18"/>
  <c r="F254" i="18"/>
  <c r="F174" i="18"/>
  <c r="F305" i="18"/>
  <c r="F326" i="18"/>
  <c r="F72" i="18"/>
  <c r="F126" i="18"/>
  <c r="F44" i="18"/>
  <c r="F248" i="18"/>
  <c r="F176" i="18"/>
  <c r="F281" i="18"/>
  <c r="F193" i="18"/>
  <c r="F82" i="18"/>
  <c r="F191" i="18"/>
  <c r="F264" i="18"/>
  <c r="F331" i="18"/>
  <c r="F279" i="18"/>
  <c r="F43" i="18"/>
  <c r="F238" i="18"/>
  <c r="F277" i="18"/>
  <c r="F114" i="18"/>
  <c r="F32" i="18"/>
  <c r="F208" i="18"/>
  <c r="F37" i="18"/>
  <c r="F80" i="18"/>
  <c r="F148" i="18"/>
  <c r="F251" i="18"/>
  <c r="F62" i="18"/>
  <c r="F196" i="18"/>
  <c r="F306" i="18"/>
  <c r="F81" i="18"/>
  <c r="F149" i="18"/>
  <c r="F266" i="18"/>
  <c r="F293" i="18"/>
  <c r="F76" i="18"/>
  <c r="F310" i="18"/>
  <c r="F71" i="18"/>
  <c r="F86" i="18"/>
  <c r="F134" i="18"/>
  <c r="F61" i="18"/>
  <c r="F291" i="18"/>
  <c r="F165" i="18"/>
  <c r="F60" i="18"/>
  <c r="F278" i="18"/>
  <c r="F70" i="18"/>
  <c r="F85" i="18"/>
  <c r="F236" i="18"/>
  <c r="F297" i="18"/>
  <c r="F150" i="18"/>
  <c r="F66" i="18"/>
  <c r="F125" i="18"/>
  <c r="F69" i="18"/>
  <c r="F178" i="18"/>
  <c r="F206" i="18"/>
  <c r="F330" i="18"/>
  <c r="F308" i="18"/>
  <c r="F273" i="18"/>
  <c r="F285" i="18"/>
  <c r="F64" i="18"/>
  <c r="F180" i="18"/>
  <c r="F167" i="18"/>
  <c r="F151" i="18"/>
  <c r="F87" i="18"/>
  <c r="F317" i="18"/>
  <c r="F182" i="18"/>
  <c r="F154" i="18"/>
  <c r="F283" i="18"/>
  <c r="F128" i="18"/>
  <c r="F39" i="18"/>
  <c r="F240" i="18"/>
  <c r="F263" i="18"/>
  <c r="F108" i="18"/>
  <c r="F300" i="18"/>
  <c r="F271" i="18"/>
  <c r="F14" i="18"/>
  <c r="F139" i="18"/>
  <c r="F245" i="18"/>
  <c r="F8" i="18"/>
  <c r="F135" i="18"/>
  <c r="F112" i="18"/>
  <c r="F221" i="18"/>
  <c r="F229" i="18"/>
  <c r="F262" i="18"/>
  <c r="F111" i="18"/>
  <c r="F312" i="18"/>
  <c r="F47" i="18"/>
  <c r="F91" i="18"/>
  <c r="F230" i="18"/>
  <c r="F36" i="18"/>
  <c r="F34" i="18"/>
  <c r="F220" i="18"/>
  <c r="F35" i="18"/>
  <c r="F31" i="18"/>
  <c r="F219" i="18"/>
  <c r="F218" i="18"/>
  <c r="G7" i="12"/>
  <c r="G341" i="12"/>
  <c r="I31" i="3"/>
  <c r="H31" i="3"/>
  <c r="I31" i="4"/>
  <c r="G12" i="6"/>
  <c r="E13" i="8"/>
  <c r="C12" i="8"/>
  <c r="H31" i="13"/>
  <c r="G12" i="14"/>
  <c r="F333" i="15"/>
  <c r="F331" i="15"/>
  <c r="F329" i="15"/>
  <c r="F327" i="15"/>
  <c r="F314" i="15"/>
  <c r="F293" i="15"/>
  <c r="F291" i="15"/>
  <c r="F289" i="15"/>
  <c r="F287" i="15"/>
  <c r="F285" i="15"/>
  <c r="F283" i="15"/>
  <c r="F281" i="15"/>
  <c r="F268" i="15"/>
  <c r="F266" i="15"/>
  <c r="F253" i="15"/>
  <c r="F251" i="15"/>
  <c r="F238" i="15"/>
  <c r="F236" i="15"/>
  <c r="F234" i="15"/>
  <c r="F232" i="15"/>
  <c r="F212" i="15"/>
  <c r="F210" i="15"/>
  <c r="F208" i="15"/>
  <c r="F195" i="15"/>
  <c r="F180" i="15"/>
  <c r="F178" i="15"/>
  <c r="F176" i="15"/>
  <c r="F174" i="15"/>
  <c r="F134" i="15"/>
  <c r="F132" i="15"/>
  <c r="F130" i="15"/>
  <c r="F128" i="15"/>
  <c r="F328" i="15"/>
  <c r="F303" i="15"/>
  <c r="F298" i="15"/>
  <c r="F198" i="15"/>
  <c r="F185" i="15"/>
  <c r="F183" i="15"/>
  <c r="F137" i="15"/>
  <c r="F114" i="15"/>
  <c r="F89" i="15"/>
  <c r="F87" i="15"/>
  <c r="F30" i="15"/>
  <c r="F28" i="15"/>
  <c r="F26" i="15"/>
  <c r="F24" i="15"/>
  <c r="F22" i="15"/>
  <c r="F20" i="15"/>
  <c r="F18" i="15"/>
  <c r="F16" i="15"/>
  <c r="F246" i="15"/>
  <c r="F203" i="15"/>
  <c r="F146" i="15"/>
  <c r="F144" i="15"/>
  <c r="F142" i="15"/>
  <c r="F140" i="15"/>
  <c r="F123" i="15"/>
  <c r="F121" i="15"/>
  <c r="F119" i="15"/>
  <c r="F117" i="15"/>
  <c r="F106" i="15"/>
  <c r="F104" i="15"/>
  <c r="F102" i="15"/>
  <c r="F100" i="15"/>
  <c r="F98" i="15"/>
  <c r="F96" i="15"/>
  <c r="F92" i="15"/>
  <c r="F59" i="15"/>
  <c r="F57" i="15"/>
  <c r="F55" i="15"/>
  <c r="F53" i="15"/>
  <c r="F51" i="15"/>
  <c r="F49" i="15"/>
  <c r="F7" i="15"/>
  <c r="F330" i="15"/>
  <c r="F313" i="15"/>
  <c r="F305" i="15"/>
  <c r="F315" i="15"/>
  <c r="F278" i="15"/>
  <c r="F244" i="15"/>
  <c r="F205" i="15"/>
  <c r="F155" i="15"/>
  <c r="F138" i="15"/>
  <c r="F110" i="15"/>
  <c r="F90" i="15"/>
  <c r="F61" i="15"/>
  <c r="F21" i="15"/>
  <c r="F340" i="15"/>
  <c r="F255" i="15"/>
  <c r="F171" i="15"/>
  <c r="F161" i="15"/>
  <c r="F150" i="15"/>
  <c r="F127" i="15"/>
  <c r="F125" i="15"/>
  <c r="F113" i="15"/>
  <c r="F63" i="15"/>
  <c r="F27" i="15"/>
  <c r="F274" i="15"/>
  <c r="F261" i="15"/>
  <c r="F65" i="15"/>
  <c r="F15" i="15"/>
  <c r="F332" i="15"/>
  <c r="F326" i="15"/>
  <c r="F223" i="15"/>
  <c r="F190" i="15"/>
  <c r="F157" i="15"/>
  <c r="F67" i="15"/>
  <c r="F33" i="15"/>
  <c r="F23" i="15"/>
  <c r="F270" i="15"/>
  <c r="F257" i="15"/>
  <c r="F245" i="15"/>
  <c r="F216" i="15"/>
  <c r="F184" i="15"/>
  <c r="F152" i="15"/>
  <c r="F139" i="15"/>
  <c r="F69" i="15"/>
  <c r="F29" i="15"/>
  <c r="F17" i="15"/>
  <c r="F334" i="15"/>
  <c r="F276" i="15"/>
  <c r="F242" i="15"/>
  <c r="F165" i="15"/>
  <c r="F136" i="15"/>
  <c r="F91" i="15"/>
  <c r="F88" i="15"/>
  <c r="F71" i="15"/>
  <c r="F40" i="15"/>
  <c r="F38" i="15"/>
  <c r="F225" i="15"/>
  <c r="F197" i="15"/>
  <c r="F192" i="15"/>
  <c r="F167" i="15"/>
  <c r="F159" i="15"/>
  <c r="F73" i="15"/>
  <c r="F25" i="15"/>
  <c r="F19" i="15"/>
  <c r="F259" i="15"/>
  <c r="F169" i="15"/>
  <c r="F108" i="15"/>
  <c r="F75" i="15"/>
  <c r="F11" i="15"/>
  <c r="F222" i="15"/>
  <c r="F194" i="15"/>
  <c r="F148" i="15"/>
  <c r="F321" i="15"/>
  <c r="F260" i="15"/>
  <c r="F62" i="15"/>
  <c r="F118" i="15"/>
  <c r="F181" i="15"/>
  <c r="F290" i="15"/>
  <c r="F45" i="15"/>
  <c r="F101" i="15"/>
  <c r="F193" i="15"/>
  <c r="F258" i="15"/>
  <c r="F202" i="15"/>
  <c r="F70" i="15"/>
  <c r="F147" i="15"/>
  <c r="F179" i="15"/>
  <c r="F241" i="15"/>
  <c r="F292" i="15"/>
  <c r="F99" i="15"/>
  <c r="F309" i="15"/>
  <c r="F249" i="15"/>
  <c r="F319" i="15"/>
  <c r="F323" i="15"/>
  <c r="F296" i="15"/>
  <c r="F320" i="15"/>
  <c r="F66" i="15"/>
  <c r="F189" i="15"/>
  <c r="F78" i="15"/>
  <c r="F213" i="15"/>
  <c r="F133" i="15"/>
  <c r="F72" i="15"/>
  <c r="F207" i="15"/>
  <c r="F252" i="15"/>
  <c r="F80" i="15"/>
  <c r="F153" i="15"/>
  <c r="F215" i="15"/>
  <c r="F264" i="15"/>
  <c r="F339" i="15"/>
  <c r="F228" i="15"/>
  <c r="F14" i="15"/>
  <c r="F56" i="15"/>
  <c r="F85" i="15"/>
  <c r="F239" i="15"/>
  <c r="F82" i="15"/>
  <c r="F145" i="15"/>
  <c r="F173" i="15"/>
  <c r="F187" i="15"/>
  <c r="F226" i="15"/>
  <c r="F282" i="15"/>
  <c r="F294" i="15"/>
  <c r="F54" i="15"/>
  <c r="F122" i="15"/>
  <c r="F95" i="15"/>
  <c r="F158" i="15"/>
  <c r="F233" i="15"/>
  <c r="F84" i="15"/>
  <c r="F284" i="15"/>
  <c r="F52" i="15"/>
  <c r="F162" i="15"/>
  <c r="F149" i="15"/>
  <c r="F273" i="15"/>
  <c r="F338" i="15"/>
  <c r="F324" i="15"/>
  <c r="F43" i="15"/>
  <c r="F93" i="15"/>
  <c r="F64" i="15"/>
  <c r="F94" i="15"/>
  <c r="F201" i="15"/>
  <c r="F44" i="15"/>
  <c r="F124" i="15"/>
  <c r="F243" i="15"/>
  <c r="F74" i="15"/>
  <c r="F196" i="15"/>
  <c r="F9" i="15"/>
  <c r="F166" i="15"/>
  <c r="F214" i="15"/>
  <c r="F120" i="15"/>
  <c r="F336" i="15"/>
  <c r="F151" i="15"/>
  <c r="F275" i="15"/>
  <c r="F103" i="15"/>
  <c r="F231" i="15"/>
  <c r="F247" i="15"/>
  <c r="F297" i="15"/>
  <c r="F337" i="15"/>
  <c r="F217" i="15"/>
  <c r="F79" i="15"/>
  <c r="F224" i="15"/>
  <c r="F105" i="15"/>
  <c r="F269" i="15"/>
  <c r="F37" i="15"/>
  <c r="F68" i="15"/>
  <c r="F170" i="15"/>
  <c r="F277" i="15"/>
  <c r="F311" i="15"/>
  <c r="F204" i="15"/>
  <c r="F272" i="15"/>
  <c r="F32" i="15"/>
  <c r="F126" i="15"/>
  <c r="F97" i="15"/>
  <c r="F154" i="15"/>
  <c r="F177" i="15"/>
  <c r="F267" i="15"/>
  <c r="F286" i="15"/>
  <c r="F76" i="15"/>
  <c r="F86" i="15"/>
  <c r="F39" i="15"/>
  <c r="F116" i="15"/>
  <c r="F182" i="15"/>
  <c r="F237" i="15"/>
  <c r="F299" i="15"/>
  <c r="F175" i="15"/>
  <c r="F211" i="15"/>
  <c r="F288" i="15"/>
  <c r="F164" i="15"/>
  <c r="F191" i="15"/>
  <c r="F295" i="15"/>
  <c r="F308" i="15"/>
  <c r="F302" i="15"/>
  <c r="F200" i="15"/>
  <c r="F156" i="15"/>
  <c r="F312" i="15"/>
  <c r="F160" i="15"/>
  <c r="F209" i="15"/>
  <c r="F279" i="15"/>
  <c r="F109" i="15"/>
  <c r="F129" i="15"/>
  <c r="F168" i="15"/>
  <c r="F240" i="15"/>
  <c r="F230" i="15"/>
  <c r="F310" i="15"/>
  <c r="F143" i="15"/>
  <c r="F131" i="15"/>
  <c r="F206" i="15"/>
  <c r="F304" i="15"/>
  <c r="F256" i="15"/>
  <c r="F141" i="15"/>
  <c r="F188" i="15"/>
  <c r="F83" i="15"/>
  <c r="F42" i="15"/>
  <c r="F316" i="15"/>
  <c r="F335" i="15"/>
  <c r="F50" i="15"/>
  <c r="F41" i="15"/>
  <c r="F280" i="15"/>
  <c r="F306" i="15"/>
  <c r="F318" i="15"/>
  <c r="F107" i="15"/>
  <c r="F48" i="15"/>
  <c r="F10" i="15"/>
  <c r="F322" i="15"/>
  <c r="F81" i="15"/>
  <c r="F254" i="15"/>
  <c r="F221" i="15"/>
  <c r="F235" i="15"/>
  <c r="F58" i="15"/>
  <c r="F229" i="15"/>
  <c r="F112" i="15"/>
  <c r="F186" i="15"/>
  <c r="F115" i="15"/>
  <c r="F47" i="15"/>
  <c r="F271" i="15"/>
  <c r="F77" i="15"/>
  <c r="F248" i="15"/>
  <c r="F8" i="15"/>
  <c r="F199" i="15"/>
  <c r="F172" i="15"/>
  <c r="F220" i="15"/>
  <c r="F135" i="15"/>
  <c r="F36" i="15"/>
  <c r="F227" i="15"/>
  <c r="F325" i="15"/>
  <c r="F265" i="15"/>
  <c r="F163" i="15"/>
  <c r="F60" i="15"/>
  <c r="F250" i="15"/>
  <c r="F219" i="15"/>
  <c r="F307" i="15"/>
  <c r="F46" i="15"/>
  <c r="F111" i="15"/>
  <c r="F317" i="15"/>
  <c r="F218" i="15"/>
  <c r="F34" i="15"/>
  <c r="F31" i="15"/>
  <c r="F262" i="15"/>
  <c r="F301" i="15"/>
  <c r="F35" i="15"/>
  <c r="F263" i="15"/>
  <c r="F300" i="15"/>
  <c r="F13" i="15"/>
  <c r="E13" i="24"/>
  <c r="C12" i="24"/>
  <c r="E13" i="10"/>
  <c r="H13" i="10" s="1"/>
  <c r="C12" i="10"/>
  <c r="I31" i="12"/>
  <c r="H31" i="12"/>
  <c r="H31" i="16"/>
  <c r="G7" i="24"/>
  <c r="G341" i="24"/>
  <c r="G12" i="4"/>
  <c r="I31" i="8"/>
  <c r="G12" i="10"/>
  <c r="G341" i="22"/>
  <c r="G344" i="22" s="1"/>
  <c r="G7" i="22"/>
  <c r="I31" i="24"/>
  <c r="H31" i="24"/>
  <c r="H13" i="19"/>
  <c r="G12" i="19"/>
  <c r="I13" i="19"/>
  <c r="H31" i="2"/>
  <c r="E13" i="9"/>
  <c r="H13" i="9" s="1"/>
  <c r="C12" i="9"/>
  <c r="H13" i="20"/>
  <c r="I31" i="14"/>
  <c r="I31" i="11"/>
  <c r="C12" i="16"/>
  <c r="E13" i="16"/>
  <c r="H13" i="16" s="1"/>
  <c r="G12" i="16"/>
  <c r="C12" i="14"/>
  <c r="E13" i="14"/>
  <c r="H13" i="14" s="1"/>
  <c r="H31" i="4"/>
  <c r="E13" i="11"/>
  <c r="C12" i="11"/>
  <c r="G12" i="17"/>
  <c r="G12" i="2"/>
  <c r="I31" i="9"/>
  <c r="E12" i="1"/>
  <c r="C7" i="1"/>
  <c r="C341" i="1"/>
  <c r="I13" i="1"/>
  <c r="H13" i="1"/>
  <c r="G12" i="1"/>
  <c r="C341" i="20" l="1"/>
  <c r="E341" i="20" s="1"/>
  <c r="C7" i="20"/>
  <c r="H13" i="17"/>
  <c r="G41" i="5"/>
  <c r="H7" i="15"/>
  <c r="C341" i="17"/>
  <c r="E341" i="17" s="1"/>
  <c r="C7" i="17"/>
  <c r="E7" i="17" s="1"/>
  <c r="E12" i="17"/>
  <c r="H12" i="17" s="1"/>
  <c r="G54" i="5"/>
  <c r="Z60" i="5"/>
  <c r="AB60" i="5" s="1"/>
  <c r="AC60" i="5" s="1"/>
  <c r="D60" i="5"/>
  <c r="E60" i="5" s="1"/>
  <c r="G52" i="5"/>
  <c r="G48" i="5"/>
  <c r="AE52" i="5"/>
  <c r="K12" i="20"/>
  <c r="L12" i="20" s="1"/>
  <c r="G42" i="5"/>
  <c r="E7" i="1"/>
  <c r="F13" i="1" s="1"/>
  <c r="E7" i="20"/>
  <c r="F13" i="20" s="1"/>
  <c r="F341" i="23"/>
  <c r="E341" i="1"/>
  <c r="AF52" i="5"/>
  <c r="AH52" i="5"/>
  <c r="AC52" i="5"/>
  <c r="AF47" i="5"/>
  <c r="AH47" i="5"/>
  <c r="AC47" i="5"/>
  <c r="E47" i="5"/>
  <c r="G47" i="5"/>
  <c r="G44" i="5"/>
  <c r="AE41" i="5"/>
  <c r="AF41" i="5"/>
  <c r="AE42" i="5"/>
  <c r="AF42" i="5"/>
  <c r="AH42" i="5"/>
  <c r="AC42" i="5"/>
  <c r="E43" i="5"/>
  <c r="G43" i="5"/>
  <c r="AH43" i="5"/>
  <c r="AF43" i="5"/>
  <c r="AC43" i="5"/>
  <c r="AE44" i="5"/>
  <c r="AH44" i="5"/>
  <c r="AF44" i="5"/>
  <c r="AC44" i="5"/>
  <c r="E45" i="5"/>
  <c r="G45" i="5"/>
  <c r="AH45" i="5"/>
  <c r="AF45" i="5"/>
  <c r="AC45" i="5"/>
  <c r="AE48" i="5"/>
  <c r="AF48" i="5"/>
  <c r="AH48" i="5"/>
  <c r="AC48" i="5"/>
  <c r="AF49" i="5"/>
  <c r="AH49" i="5"/>
  <c r="AC49" i="5"/>
  <c r="G49" i="5"/>
  <c r="AE49" i="5"/>
  <c r="AH50" i="5"/>
  <c r="AF50" i="5"/>
  <c r="AC50" i="5"/>
  <c r="E50" i="5"/>
  <c r="G50" i="5"/>
  <c r="AC51" i="5"/>
  <c r="AH51" i="5"/>
  <c r="AF51" i="5"/>
  <c r="G51" i="5"/>
  <c r="AE51" i="5"/>
  <c r="AF53" i="5"/>
  <c r="AH53" i="5"/>
  <c r="AC53" i="5"/>
  <c r="G53" i="5"/>
  <c r="AE53" i="5"/>
  <c r="AE54" i="5"/>
  <c r="AF54" i="5"/>
  <c r="AH54" i="5"/>
  <c r="AC54" i="5"/>
  <c r="AH55" i="5"/>
  <c r="AF55" i="5"/>
  <c r="AC55" i="5"/>
  <c r="E55" i="5"/>
  <c r="G55" i="5"/>
  <c r="AH56" i="5"/>
  <c r="AF56" i="5"/>
  <c r="AC56" i="5"/>
  <c r="G56" i="5"/>
  <c r="AE56" i="5"/>
  <c r="AE57" i="5"/>
  <c r="AH57" i="5"/>
  <c r="AF57" i="5"/>
  <c r="AC57" i="5"/>
  <c r="G57" i="5"/>
  <c r="AE58" i="5"/>
  <c r="AF58" i="5"/>
  <c r="Z63" i="5"/>
  <c r="AB63" i="5" s="1"/>
  <c r="AC63" i="5" s="1"/>
  <c r="B64" i="5"/>
  <c r="B67" i="5"/>
  <c r="D63" i="5"/>
  <c r="E63" i="5" s="1"/>
  <c r="AH59" i="5"/>
  <c r="AF59" i="5"/>
  <c r="AC59" i="5"/>
  <c r="G59" i="5"/>
  <c r="AE59" i="5"/>
  <c r="AD60" i="5"/>
  <c r="AD63" i="5"/>
  <c r="F64" i="5"/>
  <c r="AE62" i="5"/>
  <c r="AF62" i="5"/>
  <c r="F12" i="23"/>
  <c r="F219" i="23"/>
  <c r="F239" i="23"/>
  <c r="F129" i="23"/>
  <c r="F40" i="23"/>
  <c r="F147" i="23"/>
  <c r="F105" i="23"/>
  <c r="F58" i="23"/>
  <c r="F330" i="23"/>
  <c r="F33" i="23"/>
  <c r="F72" i="23"/>
  <c r="F36" i="23"/>
  <c r="F273" i="23"/>
  <c r="F76" i="23"/>
  <c r="F39" i="23"/>
  <c r="F138" i="23"/>
  <c r="F110" i="23"/>
  <c r="F268" i="23"/>
  <c r="F179" i="23"/>
  <c r="F338" i="23"/>
  <c r="F320" i="23"/>
  <c r="F259" i="23"/>
  <c r="F106" i="23"/>
  <c r="F127" i="23"/>
  <c r="F336" i="23"/>
  <c r="F228" i="23"/>
  <c r="F27" i="23"/>
  <c r="F177" i="23"/>
  <c r="F132" i="23"/>
  <c r="F340" i="23"/>
  <c r="F238" i="23"/>
  <c r="F181" i="23"/>
  <c r="F176" i="23"/>
  <c r="F299" i="23"/>
  <c r="F60" i="23"/>
  <c r="F189" i="23"/>
  <c r="F80" i="23"/>
  <c r="F244" i="23"/>
  <c r="F119" i="23"/>
  <c r="F339" i="23"/>
  <c r="F180" i="23"/>
  <c r="F271" i="23"/>
  <c r="F263" i="23"/>
  <c r="F220" i="23"/>
  <c r="F120" i="23"/>
  <c r="F333" i="23"/>
  <c r="F43" i="23"/>
  <c r="F173" i="23"/>
  <c r="F158" i="23"/>
  <c r="F16" i="23"/>
  <c r="F226" i="23"/>
  <c r="F237" i="23"/>
  <c r="F85" i="23"/>
  <c r="F323" i="23"/>
  <c r="F145" i="23"/>
  <c r="F103" i="23"/>
  <c r="F56" i="23"/>
  <c r="F328" i="23"/>
  <c r="F168" i="23"/>
  <c r="F64" i="23"/>
  <c r="F327" i="23"/>
  <c r="F264" i="23"/>
  <c r="F70" i="23"/>
  <c r="F29" i="23"/>
  <c r="F175" i="23"/>
  <c r="F335" i="23"/>
  <c r="F293" i="23"/>
  <c r="F89" i="23"/>
  <c r="F91" i="23"/>
  <c r="F137" i="23"/>
  <c r="F144" i="23"/>
  <c r="F164" i="23"/>
  <c r="F221" i="23"/>
  <c r="F156" i="23"/>
  <c r="F225" i="23"/>
  <c r="F153" i="23"/>
  <c r="F11" i="23"/>
  <c r="F174" i="23"/>
  <c r="F184" i="23"/>
  <c r="F291" i="23"/>
  <c r="F45" i="23"/>
  <c r="F210" i="23"/>
  <c r="F104" i="23"/>
  <c r="F193" i="23"/>
  <c r="F240" i="23"/>
  <c r="F178" i="23"/>
  <c r="F314" i="23"/>
  <c r="F87" i="23"/>
  <c r="F92" i="23"/>
  <c r="F236" i="23"/>
  <c r="F34" i="23"/>
  <c r="F301" i="23"/>
  <c r="F31" i="23"/>
  <c r="F202" i="23"/>
  <c r="F44" i="23"/>
  <c r="F71" i="23"/>
  <c r="F213" i="23"/>
  <c r="F308" i="23"/>
  <c r="F317" i="23"/>
  <c r="F315" i="23"/>
  <c r="F218" i="23"/>
  <c r="F235" i="23"/>
  <c r="F83" i="23"/>
  <c r="F321" i="23"/>
  <c r="F143" i="23"/>
  <c r="F101" i="23"/>
  <c r="F54" i="23"/>
  <c r="F326" i="23"/>
  <c r="F59" i="23"/>
  <c r="F170" i="23"/>
  <c r="F191" i="23"/>
  <c r="F186" i="23"/>
  <c r="F249" i="23"/>
  <c r="F10" i="23"/>
  <c r="F207" i="23"/>
  <c r="F67" i="23"/>
  <c r="F171" i="23"/>
  <c r="F73" i="23"/>
  <c r="F154" i="23"/>
  <c r="F198" i="23"/>
  <c r="F159" i="23"/>
  <c r="F267" i="23"/>
  <c r="F307" i="23"/>
  <c r="F215" i="23"/>
  <c r="F261" i="23"/>
  <c r="F211" i="23"/>
  <c r="F265" i="23"/>
  <c r="F208" i="23"/>
  <c r="F270" i="23"/>
  <c r="F148" i="23"/>
  <c r="F100" i="23"/>
  <c r="F232" i="23"/>
  <c r="F84" i="23"/>
  <c r="F246" i="23"/>
  <c r="F318" i="23"/>
  <c r="F212" i="23"/>
  <c r="F65" i="23"/>
  <c r="F325" i="23"/>
  <c r="F121" i="23"/>
  <c r="F289" i="23"/>
  <c r="F229" i="23"/>
  <c r="F272" i="23"/>
  <c r="F95" i="23"/>
  <c r="F126" i="23"/>
  <c r="F214" i="23"/>
  <c r="F251" i="23"/>
  <c r="F309" i="23"/>
  <c r="F165" i="23"/>
  <c r="F233" i="23"/>
  <c r="F81" i="23"/>
  <c r="F319" i="23"/>
  <c r="F141" i="23"/>
  <c r="F99" i="23"/>
  <c r="F52" i="23"/>
  <c r="F305" i="23"/>
  <c r="F23" i="23"/>
  <c r="F302" i="23"/>
  <c r="F151" i="23"/>
  <c r="F166" i="23"/>
  <c r="F115" i="23"/>
  <c r="F7" i="23"/>
  <c r="F282" i="23"/>
  <c r="F204" i="23"/>
  <c r="F216" i="23"/>
  <c r="F21" i="23"/>
  <c r="F203" i="23"/>
  <c r="F243" i="23"/>
  <c r="F161" i="23"/>
  <c r="F61" i="23"/>
  <c r="F9" i="23"/>
  <c r="F256" i="23"/>
  <c r="F63" i="23"/>
  <c r="F112" i="23"/>
  <c r="F311" i="23"/>
  <c r="F253" i="23"/>
  <c r="F196" i="23"/>
  <c r="F227" i="23"/>
  <c r="F160" i="23"/>
  <c r="F285" i="23"/>
  <c r="F266" i="23"/>
  <c r="F30" i="23"/>
  <c r="F49" i="23"/>
  <c r="F234" i="23"/>
  <c r="F312" i="23"/>
  <c r="F107" i="23"/>
  <c r="F245" i="23"/>
  <c r="F167" i="23"/>
  <c r="F14" i="23"/>
  <c r="F139" i="23"/>
  <c r="F13" i="23"/>
  <c r="F90" i="23"/>
  <c r="F74" i="23"/>
  <c r="F201" i="23"/>
  <c r="F195" i="23"/>
  <c r="F294" i="23"/>
  <c r="F152" i="23"/>
  <c r="F20" i="23"/>
  <c r="F231" i="23"/>
  <c r="F79" i="23"/>
  <c r="F247" i="23"/>
  <c r="F122" i="23"/>
  <c r="F97" i="23"/>
  <c r="F50" i="23"/>
  <c r="F303" i="23"/>
  <c r="F15" i="23"/>
  <c r="F206" i="23"/>
  <c r="F109" i="23"/>
  <c r="F163" i="23"/>
  <c r="F47" i="23"/>
  <c r="F199" i="23"/>
  <c r="F135" i="23"/>
  <c r="F288" i="23"/>
  <c r="F257" i="23"/>
  <c r="F142" i="23"/>
  <c r="F75" i="23"/>
  <c r="F128" i="23"/>
  <c r="F254" i="23"/>
  <c r="F124" i="23"/>
  <c r="F28" i="23"/>
  <c r="F130" i="23"/>
  <c r="F19" i="23"/>
  <c r="F26" i="23"/>
  <c r="F117" i="23"/>
  <c r="F283" i="23"/>
  <c r="F22" i="23"/>
  <c r="F269" i="23"/>
  <c r="F222" i="23"/>
  <c r="F310" i="23"/>
  <c r="F169" i="23"/>
  <c r="F194" i="23"/>
  <c r="F140" i="23"/>
  <c r="F287" i="23"/>
  <c r="F8" i="23"/>
  <c r="F250" i="23"/>
  <c r="F183" i="23"/>
  <c r="F316" i="23"/>
  <c r="F172" i="23"/>
  <c r="F35" i="23"/>
  <c r="F209" i="23"/>
  <c r="F133" i="23"/>
  <c r="F88" i="23"/>
  <c r="F200" i="23"/>
  <c r="F118" i="23"/>
  <c r="F93" i="23"/>
  <c r="F334" i="23"/>
  <c r="F192" i="23"/>
  <c r="F277" i="23"/>
  <c r="F66" i="23"/>
  <c r="F329" i="23"/>
  <c r="F37" i="23"/>
  <c r="F275" i="23"/>
  <c r="F68" i="23"/>
  <c r="F324" i="23"/>
  <c r="F108" i="23"/>
  <c r="F41" i="23"/>
  <c r="F286" i="23"/>
  <c r="F96" i="23"/>
  <c r="F295" i="23"/>
  <c r="F322" i="23"/>
  <c r="F248" i="23"/>
  <c r="F296" i="23"/>
  <c r="F281" i="23"/>
  <c r="F185" i="23"/>
  <c r="F113" i="23"/>
  <c r="F217" i="23"/>
  <c r="F150" i="23"/>
  <c r="F284" i="23"/>
  <c r="F98" i="23"/>
  <c r="F78" i="23"/>
  <c r="F276" i="23"/>
  <c r="F18" i="23"/>
  <c r="F279" i="23"/>
  <c r="F224" i="23"/>
  <c r="F190" i="23"/>
  <c r="F297" i="23"/>
  <c r="F155" i="23"/>
  <c r="F313" i="23"/>
  <c r="F337" i="23"/>
  <c r="F111" i="23"/>
  <c r="F300" i="23"/>
  <c r="F278" i="23"/>
  <c r="F57" i="23"/>
  <c r="F292" i="23"/>
  <c r="F102" i="23"/>
  <c r="F260" i="23"/>
  <c r="F123" i="23"/>
  <c r="F230" i="23"/>
  <c r="F131" i="23"/>
  <c r="F77" i="23"/>
  <c r="F187" i="23"/>
  <c r="F116" i="23"/>
  <c r="F86" i="23"/>
  <c r="F332" i="23"/>
  <c r="F38" i="23"/>
  <c r="F149" i="23"/>
  <c r="F42" i="23"/>
  <c r="F304" i="23"/>
  <c r="F331" i="23"/>
  <c r="F53" i="23"/>
  <c r="F62" i="23"/>
  <c r="F17" i="23"/>
  <c r="F241" i="23"/>
  <c r="F157" i="23"/>
  <c r="F94" i="23"/>
  <c r="F146" i="23"/>
  <c r="F223" i="23"/>
  <c r="F290" i="23"/>
  <c r="F25" i="23"/>
  <c r="F182" i="23"/>
  <c r="F125" i="23"/>
  <c r="F255" i="23"/>
  <c r="F69" i="23"/>
  <c r="F258" i="23"/>
  <c r="F274" i="23"/>
  <c r="F114" i="23"/>
  <c r="F136" i="23"/>
  <c r="F134" i="23"/>
  <c r="F242" i="23"/>
  <c r="F24" i="23"/>
  <c r="F55" i="23"/>
  <c r="F298" i="23"/>
  <c r="F197" i="23"/>
  <c r="F252" i="23"/>
  <c r="F280" i="23"/>
  <c r="F82" i="23"/>
  <c r="F205" i="23"/>
  <c r="F262" i="23"/>
  <c r="F32" i="23"/>
  <c r="F48" i="23"/>
  <c r="F306" i="23"/>
  <c r="F51" i="23"/>
  <c r="F188" i="23"/>
  <c r="F162" i="23"/>
  <c r="F46" i="23"/>
  <c r="I7" i="18"/>
  <c r="I341" i="18"/>
  <c r="H12" i="20"/>
  <c r="H341" i="20"/>
  <c r="C7" i="8"/>
  <c r="E7" i="8" s="1"/>
  <c r="F13" i="8" s="1"/>
  <c r="E12" i="8"/>
  <c r="H12" i="8" s="1"/>
  <c r="C341" i="8"/>
  <c r="E341" i="8" s="1"/>
  <c r="I13" i="3"/>
  <c r="H13" i="3"/>
  <c r="G341" i="9"/>
  <c r="G7" i="9"/>
  <c r="G7" i="21"/>
  <c r="G341" i="21"/>
  <c r="G341" i="2"/>
  <c r="G7" i="2"/>
  <c r="G341" i="17"/>
  <c r="G7" i="17"/>
  <c r="I13" i="8"/>
  <c r="C7" i="22"/>
  <c r="E7" i="22" s="1"/>
  <c r="F13" i="22" s="1"/>
  <c r="E12" i="22"/>
  <c r="C341" i="22"/>
  <c r="E12" i="13"/>
  <c r="H12" i="13" s="1"/>
  <c r="C341" i="13"/>
  <c r="E341" i="13" s="1"/>
  <c r="C7" i="13"/>
  <c r="E7" i="13" s="1"/>
  <c r="I13" i="16"/>
  <c r="E12" i="9"/>
  <c r="H12" i="9" s="1"/>
  <c r="C341" i="9"/>
  <c r="E341" i="9" s="1"/>
  <c r="C7" i="9"/>
  <c r="E7" i="9" s="1"/>
  <c r="F13" i="9" s="1"/>
  <c r="I13" i="22"/>
  <c r="H13" i="22"/>
  <c r="E12" i="6"/>
  <c r="H12" i="6" s="1"/>
  <c r="C341" i="6"/>
  <c r="E341" i="6" s="1"/>
  <c r="C7" i="6"/>
  <c r="E7" i="6" s="1"/>
  <c r="F13" i="6" s="1"/>
  <c r="I13" i="13"/>
  <c r="E12" i="2"/>
  <c r="C7" i="2"/>
  <c r="E7" i="2" s="1"/>
  <c r="F13" i="2" s="1"/>
  <c r="C341" i="2"/>
  <c r="E12" i="3"/>
  <c r="C7" i="3"/>
  <c r="E7" i="3" s="1"/>
  <c r="C341" i="3"/>
  <c r="E341" i="3" s="1"/>
  <c r="H341" i="3" s="1"/>
  <c r="E12" i="11"/>
  <c r="H12" i="11" s="1"/>
  <c r="C341" i="11"/>
  <c r="E341" i="11" s="1"/>
  <c r="C7" i="11"/>
  <c r="E7" i="11" s="1"/>
  <c r="F13" i="11" s="1"/>
  <c r="E12" i="16"/>
  <c r="H12" i="16" s="1"/>
  <c r="C341" i="16"/>
  <c r="E341" i="16" s="1"/>
  <c r="C7" i="16"/>
  <c r="E7" i="16" s="1"/>
  <c r="I13" i="9"/>
  <c r="G7" i="4"/>
  <c r="G341" i="4"/>
  <c r="E12" i="10"/>
  <c r="H12" i="10" s="1"/>
  <c r="C7" i="10"/>
  <c r="E7" i="10" s="1"/>
  <c r="F13" i="10" s="1"/>
  <c r="C341" i="10"/>
  <c r="E341" i="10" s="1"/>
  <c r="G7" i="6"/>
  <c r="G341" i="6"/>
  <c r="C7" i="21"/>
  <c r="E7" i="21" s="1"/>
  <c r="E12" i="21"/>
  <c r="H12" i="21" s="1"/>
  <c r="C341" i="21"/>
  <c r="E341" i="21" s="1"/>
  <c r="G7" i="13"/>
  <c r="G341" i="13"/>
  <c r="H12" i="23"/>
  <c r="G341" i="23"/>
  <c r="G7" i="23"/>
  <c r="I12" i="23"/>
  <c r="C7" i="7"/>
  <c r="E7" i="7" s="1"/>
  <c r="H7" i="7" s="1"/>
  <c r="E12" i="7"/>
  <c r="C341" i="7"/>
  <c r="E341" i="7" s="1"/>
  <c r="H341" i="7" s="1"/>
  <c r="I13" i="6"/>
  <c r="I13" i="2"/>
  <c r="E12" i="14"/>
  <c r="H12" i="14" s="1"/>
  <c r="C341" i="14"/>
  <c r="C7" i="14"/>
  <c r="E7" i="14" s="1"/>
  <c r="I13" i="11"/>
  <c r="I13" i="10"/>
  <c r="I13" i="21"/>
  <c r="I13" i="7"/>
  <c r="H13" i="7"/>
  <c r="G341" i="11"/>
  <c r="G7" i="11"/>
  <c r="I341" i="20"/>
  <c r="G341" i="16"/>
  <c r="G7" i="16"/>
  <c r="E12" i="24"/>
  <c r="C7" i="24"/>
  <c r="E7" i="24" s="1"/>
  <c r="C341" i="24"/>
  <c r="E341" i="24" s="1"/>
  <c r="H341" i="24" s="1"/>
  <c r="I13" i="12"/>
  <c r="H13" i="12"/>
  <c r="H13" i="8"/>
  <c r="E12" i="4"/>
  <c r="H12" i="4" s="1"/>
  <c r="C7" i="4"/>
  <c r="E7" i="4" s="1"/>
  <c r="F13" i="4" s="1"/>
  <c r="C341" i="4"/>
  <c r="E341" i="4" s="1"/>
  <c r="H13" i="11"/>
  <c r="I13" i="14"/>
  <c r="H12" i="19"/>
  <c r="G341" i="19"/>
  <c r="G7" i="19"/>
  <c r="I12" i="19"/>
  <c r="G7" i="10"/>
  <c r="G341" i="10"/>
  <c r="G344" i="10" s="1"/>
  <c r="I13" i="24"/>
  <c r="H13" i="24"/>
  <c r="G341" i="14"/>
  <c r="G7" i="14"/>
  <c r="C7" i="12"/>
  <c r="E7" i="12" s="1"/>
  <c r="F13" i="12" s="1"/>
  <c r="C341" i="12"/>
  <c r="E341" i="12" s="1"/>
  <c r="H341" i="12" s="1"/>
  <c r="E12" i="12"/>
  <c r="G341" i="8"/>
  <c r="G344" i="8" s="1"/>
  <c r="G7" i="8"/>
  <c r="I13" i="4"/>
  <c r="I12" i="20"/>
  <c r="H12" i="1"/>
  <c r="G7" i="1"/>
  <c r="G341" i="1"/>
  <c r="F216" i="1"/>
  <c r="I12" i="1"/>
  <c r="G60" i="5" l="1"/>
  <c r="E341" i="2"/>
  <c r="I12" i="17"/>
  <c r="F63" i="20"/>
  <c r="F197" i="20"/>
  <c r="F126" i="1"/>
  <c r="F193" i="1"/>
  <c r="F234" i="1"/>
  <c r="F289" i="20"/>
  <c r="F298" i="1"/>
  <c r="F255" i="20"/>
  <c r="F97" i="1"/>
  <c r="F226" i="20"/>
  <c r="F12" i="17"/>
  <c r="F293" i="20"/>
  <c r="F114" i="20"/>
  <c r="F272" i="1"/>
  <c r="F302" i="1"/>
  <c r="F11" i="20"/>
  <c r="F165" i="1"/>
  <c r="F29" i="20"/>
  <c r="F301" i="1"/>
  <c r="F294" i="1"/>
  <c r="F34" i="20"/>
  <c r="F96" i="20"/>
  <c r="F47" i="1"/>
  <c r="F247" i="1"/>
  <c r="F170" i="1"/>
  <c r="F191" i="1"/>
  <c r="F111" i="1"/>
  <c r="F106" i="1"/>
  <c r="F70" i="1"/>
  <c r="F135" i="1"/>
  <c r="F100" i="1"/>
  <c r="F320" i="1"/>
  <c r="F256" i="1"/>
  <c r="F17" i="1"/>
  <c r="F175" i="1"/>
  <c r="F162" i="1"/>
  <c r="F326" i="1"/>
  <c r="F83" i="1"/>
  <c r="F297" i="1"/>
  <c r="F296" i="1"/>
  <c r="F128" i="1"/>
  <c r="F195" i="1"/>
  <c r="F202" i="1"/>
  <c r="F171" i="1"/>
  <c r="F212" i="1"/>
  <c r="F115" i="1"/>
  <c r="F141" i="1"/>
  <c r="F207" i="1"/>
  <c r="F134" i="1"/>
  <c r="F340" i="1"/>
  <c r="F337" i="1"/>
  <c r="F315" i="1"/>
  <c r="F152" i="1"/>
  <c r="F22" i="1"/>
  <c r="F225" i="1"/>
  <c r="F107" i="1"/>
  <c r="F267" i="1"/>
  <c r="F179" i="1"/>
  <c r="F281" i="1"/>
  <c r="F121" i="1"/>
  <c r="F303" i="1"/>
  <c r="F53" i="1"/>
  <c r="F279" i="1"/>
  <c r="F10" i="1"/>
  <c r="F181" i="1"/>
  <c r="F252" i="1"/>
  <c r="F287" i="1"/>
  <c r="F243" i="1"/>
  <c r="F142" i="1"/>
  <c r="F255" i="1"/>
  <c r="F31" i="1"/>
  <c r="F73" i="1"/>
  <c r="F184" i="1"/>
  <c r="F263" i="1"/>
  <c r="F55" i="1"/>
  <c r="F158" i="1"/>
  <c r="F93" i="1"/>
  <c r="F102" i="1"/>
  <c r="F113" i="1"/>
  <c r="F116" i="1"/>
  <c r="F308" i="1"/>
  <c r="F217" i="1"/>
  <c r="F232" i="1"/>
  <c r="F69" i="1"/>
  <c r="F112" i="1"/>
  <c r="F269" i="1"/>
  <c r="F335" i="1"/>
  <c r="F68" i="1"/>
  <c r="F66" i="1"/>
  <c r="F101" i="1"/>
  <c r="F91" i="1"/>
  <c r="F25" i="1"/>
  <c r="F114" i="1"/>
  <c r="F173" i="1"/>
  <c r="F192" i="1"/>
  <c r="H7" i="10"/>
  <c r="F34" i="1"/>
  <c r="F46" i="1"/>
  <c r="F229" i="1"/>
  <c r="F319" i="1"/>
  <c r="F38" i="1"/>
  <c r="F299" i="1"/>
  <c r="F94" i="1"/>
  <c r="F273" i="1"/>
  <c r="F80" i="1"/>
  <c r="F333" i="1"/>
  <c r="F147" i="1"/>
  <c r="F157" i="1"/>
  <c r="F265" i="1"/>
  <c r="F117" i="1"/>
  <c r="F85" i="1"/>
  <c r="F67" i="1"/>
  <c r="F257" i="1"/>
  <c r="F305" i="1"/>
  <c r="F227" i="1"/>
  <c r="F327" i="1"/>
  <c r="F140" i="1"/>
  <c r="F214" i="1"/>
  <c r="F42" i="1"/>
  <c r="F185" i="1"/>
  <c r="F86" i="1"/>
  <c r="F322" i="1"/>
  <c r="F159" i="1"/>
  <c r="F99" i="1"/>
  <c r="F15" i="1"/>
  <c r="F21" i="1"/>
  <c r="F88" i="1"/>
  <c r="F7" i="1"/>
  <c r="F87" i="1"/>
  <c r="F189" i="1"/>
  <c r="F130" i="1"/>
  <c r="F211" i="1"/>
  <c r="F118" i="1"/>
  <c r="F222" i="1"/>
  <c r="F208" i="1"/>
  <c r="F283" i="1"/>
  <c r="F310" i="1"/>
  <c r="F328" i="1"/>
  <c r="F172" i="1"/>
  <c r="F218" i="1"/>
  <c r="F8" i="1"/>
  <c r="F228" i="1"/>
  <c r="F329" i="1"/>
  <c r="F206" i="1"/>
  <c r="F104" i="1"/>
  <c r="F245" i="1"/>
  <c r="F28" i="1"/>
  <c r="F275" i="1"/>
  <c r="F56" i="1"/>
  <c r="F108" i="1"/>
  <c r="F150" i="1"/>
  <c r="F52" i="1"/>
  <c r="F95" i="1"/>
  <c r="F316" i="1"/>
  <c r="F183" i="1"/>
  <c r="F200" i="1"/>
  <c r="F65" i="1"/>
  <c r="F221" i="1"/>
  <c r="F145" i="1"/>
  <c r="F75" i="1"/>
  <c r="F334" i="1"/>
  <c r="F63" i="1"/>
  <c r="F144" i="1"/>
  <c r="F201" i="1"/>
  <c r="F18" i="1"/>
  <c r="F127" i="1"/>
  <c r="F40" i="1"/>
  <c r="F286" i="1"/>
  <c r="F325" i="1"/>
  <c r="F98" i="1"/>
  <c r="F89" i="1"/>
  <c r="F233" i="1"/>
  <c r="F132" i="1"/>
  <c r="F237" i="1"/>
  <c r="F169" i="1"/>
  <c r="F224" i="1"/>
  <c r="F210" i="1"/>
  <c r="F285" i="1"/>
  <c r="F190" i="1"/>
  <c r="F330" i="1"/>
  <c r="F226" i="1"/>
  <c r="F168" i="1"/>
  <c r="F124" i="1"/>
  <c r="F9" i="1"/>
  <c r="F16" i="1"/>
  <c r="F258" i="1"/>
  <c r="F20" i="1"/>
  <c r="F143" i="1"/>
  <c r="F249" i="1"/>
  <c r="F49" i="1"/>
  <c r="F50" i="1"/>
  <c r="F19" i="1"/>
  <c r="F177" i="1"/>
  <c r="F290" i="1"/>
  <c r="F213" i="1"/>
  <c r="F137" i="1"/>
  <c r="F149" i="1"/>
  <c r="F194" i="1"/>
  <c r="F282" i="1"/>
  <c r="F231" i="1"/>
  <c r="F174" i="1"/>
  <c r="F236" i="1"/>
  <c r="F289" i="1"/>
  <c r="F205" i="1"/>
  <c r="H341" i="1"/>
  <c r="F300" i="1"/>
  <c r="F220" i="1"/>
  <c r="F32" i="1"/>
  <c r="F131" i="1"/>
  <c r="F321" i="1"/>
  <c r="F313" i="1"/>
  <c r="F35" i="1"/>
  <c r="F262" i="1"/>
  <c r="F84" i="1"/>
  <c r="F318" i="1"/>
  <c r="F30" i="1"/>
  <c r="F250" i="1"/>
  <c r="F122" i="1"/>
  <c r="F110" i="1"/>
  <c r="F59" i="1"/>
  <c r="F81" i="1"/>
  <c r="F339" i="1"/>
  <c r="F78" i="1"/>
  <c r="F79" i="1"/>
  <c r="F154" i="1"/>
  <c r="F331" i="1"/>
  <c r="F24" i="1"/>
  <c r="F198" i="1"/>
  <c r="F246" i="1"/>
  <c r="F199" i="1"/>
  <c r="F166" i="1"/>
  <c r="F92" i="1"/>
  <c r="F254" i="1"/>
  <c r="F324" i="1"/>
  <c r="F51" i="1"/>
  <c r="F215" i="1"/>
  <c r="F160" i="1"/>
  <c r="F76" i="1"/>
  <c r="F120" i="1"/>
  <c r="F29" i="1"/>
  <c r="F209" i="1"/>
  <c r="F309" i="1"/>
  <c r="F239" i="1"/>
  <c r="F148" i="1"/>
  <c r="F41" i="1"/>
  <c r="F219" i="1"/>
  <c r="F138" i="1"/>
  <c r="F292" i="1"/>
  <c r="F176" i="1"/>
  <c r="F238" i="1"/>
  <c r="F291" i="1"/>
  <c r="F274" i="1"/>
  <c r="H7" i="1"/>
  <c r="F72" i="1"/>
  <c r="F241" i="1"/>
  <c r="F129" i="1"/>
  <c r="F261" i="1"/>
  <c r="F155" i="1"/>
  <c r="F196" i="1"/>
  <c r="F271" i="1"/>
  <c r="F163" i="1"/>
  <c r="F204" i="1"/>
  <c r="F314" i="1"/>
  <c r="F223" i="1"/>
  <c r="F188" i="1"/>
  <c r="F71" i="1"/>
  <c r="F161" i="1"/>
  <c r="F48" i="1"/>
  <c r="F36" i="1"/>
  <c r="F26" i="1"/>
  <c r="F44" i="1"/>
  <c r="F312" i="1"/>
  <c r="F240" i="1"/>
  <c r="F277" i="1"/>
  <c r="F54" i="1"/>
  <c r="F270" i="1"/>
  <c r="F307" i="1"/>
  <c r="F64" i="1"/>
  <c r="F77" i="1"/>
  <c r="F60" i="1"/>
  <c r="F203" i="1"/>
  <c r="F317" i="1"/>
  <c r="F323" i="1"/>
  <c r="F61" i="1"/>
  <c r="F39" i="1"/>
  <c r="F37" i="1"/>
  <c r="F27" i="1"/>
  <c r="F235" i="1"/>
  <c r="F90" i="1"/>
  <c r="F284" i="1"/>
  <c r="F151" i="1"/>
  <c r="F43" i="1"/>
  <c r="F288" i="1"/>
  <c r="F11" i="1"/>
  <c r="F311" i="1"/>
  <c r="F178" i="1"/>
  <c r="F266" i="1"/>
  <c r="F293" i="1"/>
  <c r="F276" i="1"/>
  <c r="F14" i="1"/>
  <c r="F82" i="1"/>
  <c r="F248" i="1"/>
  <c r="F105" i="1"/>
  <c r="F251" i="1"/>
  <c r="F260" i="1"/>
  <c r="F12" i="1"/>
  <c r="F230" i="1"/>
  <c r="F153" i="1"/>
  <c r="F146" i="1"/>
  <c r="F125" i="1"/>
  <c r="F306" i="1"/>
  <c r="F133" i="1"/>
  <c r="F186" i="1"/>
  <c r="F33" i="1"/>
  <c r="F109" i="1"/>
  <c r="F96" i="1"/>
  <c r="F253" i="1"/>
  <c r="F57" i="1"/>
  <c r="F139" i="1"/>
  <c r="F74" i="1"/>
  <c r="F242" i="1"/>
  <c r="F156" i="1"/>
  <c r="F123" i="1"/>
  <c r="F182" i="1"/>
  <c r="F244" i="1"/>
  <c r="F264" i="1"/>
  <c r="F187" i="1"/>
  <c r="F119" i="1"/>
  <c r="F259" i="1"/>
  <c r="F62" i="1"/>
  <c r="F332" i="1"/>
  <c r="F197" i="1"/>
  <c r="F304" i="1"/>
  <c r="F58" i="1"/>
  <c r="F23" i="1"/>
  <c r="F280" i="1"/>
  <c r="F136" i="1"/>
  <c r="F338" i="1"/>
  <c r="F167" i="1"/>
  <c r="F45" i="1"/>
  <c r="F164" i="1"/>
  <c r="F103" i="1"/>
  <c r="F336" i="1"/>
  <c r="F180" i="1"/>
  <c r="F268" i="1"/>
  <c r="F295" i="1"/>
  <c r="F278" i="1"/>
  <c r="F292" i="17"/>
  <c r="F200" i="17"/>
  <c r="F120" i="17"/>
  <c r="F95" i="17"/>
  <c r="F48" i="17"/>
  <c r="F235" i="17"/>
  <c r="F165" i="17"/>
  <c r="F71" i="17"/>
  <c r="F259" i="17"/>
  <c r="F320" i="17"/>
  <c r="F267" i="17"/>
  <c r="F149" i="17"/>
  <c r="F66" i="17"/>
  <c r="F184" i="17"/>
  <c r="F286" i="17"/>
  <c r="F17" i="17"/>
  <c r="F239" i="17"/>
  <c r="F227" i="17"/>
  <c r="F88" i="17"/>
  <c r="F196" i="17"/>
  <c r="F123" i="17"/>
  <c r="F262" i="17"/>
  <c r="F231" i="17"/>
  <c r="F91" i="17"/>
  <c r="F230" i="17"/>
  <c r="F287" i="17"/>
  <c r="F128" i="17"/>
  <c r="F297" i="17"/>
  <c r="F153" i="17"/>
  <c r="F154" i="17"/>
  <c r="F131" i="17"/>
  <c r="F338" i="17"/>
  <c r="F87" i="17"/>
  <c r="F83" i="17"/>
  <c r="F247" i="17"/>
  <c r="F241" i="17"/>
  <c r="F325" i="17"/>
  <c r="F124" i="17"/>
  <c r="F321" i="17"/>
  <c r="F148" i="17"/>
  <c r="F111" i="17"/>
  <c r="F202" i="17"/>
  <c r="F97" i="17"/>
  <c r="F277" i="17"/>
  <c r="F73" i="17"/>
  <c r="F270" i="17"/>
  <c r="F151" i="17"/>
  <c r="F207" i="17"/>
  <c r="F92" i="17"/>
  <c r="F203" i="17"/>
  <c r="F162" i="17"/>
  <c r="F288" i="17"/>
  <c r="F276" i="17"/>
  <c r="F213" i="17"/>
  <c r="F271" i="17"/>
  <c r="F264" i="17"/>
  <c r="F187" i="17"/>
  <c r="F118" i="17"/>
  <c r="F93" i="17"/>
  <c r="F11" i="17"/>
  <c r="F221" i="17"/>
  <c r="F152" i="17"/>
  <c r="F69" i="17"/>
  <c r="F84" i="17"/>
  <c r="F284" i="17"/>
  <c r="F246" i="17"/>
  <c r="F126" i="17"/>
  <c r="F64" i="17"/>
  <c r="F146" i="17"/>
  <c r="F225" i="17"/>
  <c r="F201" i="17"/>
  <c r="F197" i="17"/>
  <c r="F144" i="17"/>
  <c r="F27" i="17"/>
  <c r="F159" i="17"/>
  <c r="F222" i="17"/>
  <c r="F37" i="17"/>
  <c r="F308" i="17"/>
  <c r="F47" i="17"/>
  <c r="F139" i="17"/>
  <c r="F265" i="17"/>
  <c r="F156" i="17"/>
  <c r="F294" i="17"/>
  <c r="F194" i="17"/>
  <c r="F301" i="17"/>
  <c r="F208" i="17"/>
  <c r="F245" i="17"/>
  <c r="F185" i="17"/>
  <c r="F164" i="17"/>
  <c r="F256" i="17"/>
  <c r="F217" i="17"/>
  <c r="F335" i="17"/>
  <c r="F326" i="17"/>
  <c r="F223" i="17"/>
  <c r="F8" i="17"/>
  <c r="F220" i="17"/>
  <c r="F163" i="17"/>
  <c r="F130" i="17"/>
  <c r="F228" i="17"/>
  <c r="F257" i="17"/>
  <c r="F182" i="17"/>
  <c r="F116" i="17"/>
  <c r="F86" i="17"/>
  <c r="F9" i="17"/>
  <c r="F205" i="17"/>
  <c r="F150" i="17"/>
  <c r="F67" i="17"/>
  <c r="F82" i="17"/>
  <c r="F261" i="17"/>
  <c r="F206" i="17"/>
  <c r="F109" i="17"/>
  <c r="F62" i="17"/>
  <c r="F142" i="17"/>
  <c r="F127" i="17"/>
  <c r="F161" i="17"/>
  <c r="F138" i="17"/>
  <c r="F140" i="17"/>
  <c r="F23" i="17"/>
  <c r="F155" i="17"/>
  <c r="F188" i="17"/>
  <c r="F204" i="17"/>
  <c r="F307" i="17"/>
  <c r="F266" i="17"/>
  <c r="F209" i="17"/>
  <c r="F339" i="17"/>
  <c r="F189" i="17"/>
  <c r="F234" i="17"/>
  <c r="F279" i="17"/>
  <c r="F181" i="17"/>
  <c r="F28" i="17"/>
  <c r="F281" i="17"/>
  <c r="F41" i="17"/>
  <c r="F212" i="17"/>
  <c r="F291" i="17"/>
  <c r="F211" i="17"/>
  <c r="F318" i="17"/>
  <c r="F22" i="17"/>
  <c r="F115" i="17"/>
  <c r="F112" i="17"/>
  <c r="F34" i="17"/>
  <c r="F229" i="17"/>
  <c r="F175" i="17"/>
  <c r="F334" i="17"/>
  <c r="F252" i="17"/>
  <c r="F147" i="17"/>
  <c r="F105" i="17"/>
  <c r="F58" i="17"/>
  <c r="F331" i="17"/>
  <c r="F192" i="17"/>
  <c r="F125" i="17"/>
  <c r="F65" i="17"/>
  <c r="F80" i="17"/>
  <c r="F258" i="17"/>
  <c r="F191" i="17"/>
  <c r="F76" i="17"/>
  <c r="F39" i="17"/>
  <c r="F57" i="17"/>
  <c r="F90" i="17"/>
  <c r="F157" i="17"/>
  <c r="F121" i="17"/>
  <c r="F113" i="17"/>
  <c r="F19" i="17"/>
  <c r="F106" i="17"/>
  <c r="F7" i="17"/>
  <c r="F32" i="17"/>
  <c r="F295" i="17"/>
  <c r="F85" i="17"/>
  <c r="F133" i="17"/>
  <c r="F319" i="17"/>
  <c r="F36" i="17"/>
  <c r="F268" i="17"/>
  <c r="F16" i="17"/>
  <c r="F253" i="17"/>
  <c r="F224" i="17"/>
  <c r="F251" i="17"/>
  <c r="F176" i="17"/>
  <c r="F240" i="17"/>
  <c r="F285" i="17"/>
  <c r="F20" i="17"/>
  <c r="F238" i="17"/>
  <c r="F44" i="17"/>
  <c r="F173" i="17"/>
  <c r="F300" i="17"/>
  <c r="F218" i="17"/>
  <c r="F119" i="17"/>
  <c r="F198" i="17"/>
  <c r="F332" i="17"/>
  <c r="F243" i="17"/>
  <c r="F145" i="17"/>
  <c r="F103" i="17"/>
  <c r="F56" i="17"/>
  <c r="F316" i="17"/>
  <c r="F190" i="17"/>
  <c r="F110" i="17"/>
  <c r="F63" i="17"/>
  <c r="F78" i="17"/>
  <c r="F327" i="17"/>
  <c r="F170" i="17"/>
  <c r="F74" i="17"/>
  <c r="F299" i="17"/>
  <c r="F53" i="17"/>
  <c r="F40" i="17"/>
  <c r="F104" i="17"/>
  <c r="F117" i="17"/>
  <c r="F59" i="17"/>
  <c r="F15" i="17"/>
  <c r="F102" i="17"/>
  <c r="F136" i="17"/>
  <c r="F114" i="17"/>
  <c r="F296" i="17"/>
  <c r="F186" i="17"/>
  <c r="F178" i="17"/>
  <c r="F193" i="17"/>
  <c r="F249" i="17"/>
  <c r="F272" i="17"/>
  <c r="F89" i="17"/>
  <c r="F309" i="17"/>
  <c r="F260" i="17"/>
  <c r="F311" i="17"/>
  <c r="F79" i="17"/>
  <c r="F158" i="17"/>
  <c r="F303" i="17"/>
  <c r="F132" i="17"/>
  <c r="F336" i="17"/>
  <c r="F340" i="17"/>
  <c r="F46" i="17"/>
  <c r="F172" i="17"/>
  <c r="F31" i="17"/>
  <c r="F298" i="17"/>
  <c r="F122" i="17"/>
  <c r="F50" i="17"/>
  <c r="F167" i="17"/>
  <c r="F33" i="17"/>
  <c r="F273" i="17"/>
  <c r="F68" i="17"/>
  <c r="F21" i="17"/>
  <c r="F329" i="17"/>
  <c r="F289" i="17"/>
  <c r="F250" i="17"/>
  <c r="F269" i="17"/>
  <c r="F323" i="17"/>
  <c r="F317" i="17"/>
  <c r="F330" i="17"/>
  <c r="F226" i="17"/>
  <c r="F143" i="17"/>
  <c r="F101" i="17"/>
  <c r="F54" i="17"/>
  <c r="F313" i="17"/>
  <c r="F171" i="17"/>
  <c r="F108" i="17"/>
  <c r="F61" i="17"/>
  <c r="F333" i="17"/>
  <c r="F304" i="17"/>
  <c r="F168" i="17"/>
  <c r="F72" i="17"/>
  <c r="F255" i="17"/>
  <c r="F49" i="17"/>
  <c r="F29" i="17"/>
  <c r="F100" i="17"/>
  <c r="F77" i="17"/>
  <c r="F55" i="17"/>
  <c r="F275" i="17"/>
  <c r="F98" i="17"/>
  <c r="F216" i="17"/>
  <c r="F177" i="17"/>
  <c r="F328" i="17"/>
  <c r="F24" i="17"/>
  <c r="F236" i="17"/>
  <c r="F30" i="17"/>
  <c r="F43" i="17"/>
  <c r="F274" i="17"/>
  <c r="F42" i="17"/>
  <c r="F315" i="17"/>
  <c r="F60" i="17"/>
  <c r="F232" i="17"/>
  <c r="F160" i="17"/>
  <c r="F283" i="17"/>
  <c r="F26" i="17"/>
  <c r="F195" i="17"/>
  <c r="F305" i="17"/>
  <c r="F179" i="17"/>
  <c r="F35" i="17"/>
  <c r="F14" i="17"/>
  <c r="F219" i="17"/>
  <c r="F13" i="17"/>
  <c r="F314" i="17"/>
  <c r="F293" i="17"/>
  <c r="F183" i="17"/>
  <c r="F248" i="17"/>
  <c r="F324" i="17"/>
  <c r="F214" i="17"/>
  <c r="F141" i="17"/>
  <c r="F99" i="17"/>
  <c r="F52" i="17"/>
  <c r="F282" i="17"/>
  <c r="F169" i="17"/>
  <c r="F75" i="17"/>
  <c r="F38" i="17"/>
  <c r="F302" i="17"/>
  <c r="F290" i="17"/>
  <c r="F166" i="17"/>
  <c r="F70" i="17"/>
  <c r="F244" i="17"/>
  <c r="F10" i="17"/>
  <c r="F25" i="17"/>
  <c r="F96" i="17"/>
  <c r="F306" i="17"/>
  <c r="F51" i="17"/>
  <c r="F237" i="17"/>
  <c r="F94" i="17"/>
  <c r="F18" i="17"/>
  <c r="F135" i="17"/>
  <c r="F322" i="17"/>
  <c r="F180" i="17"/>
  <c r="F312" i="17"/>
  <c r="F134" i="17"/>
  <c r="F254" i="17"/>
  <c r="F210" i="17"/>
  <c r="F129" i="17"/>
  <c r="F310" i="17"/>
  <c r="F215" i="17"/>
  <c r="F278" i="17"/>
  <c r="F107" i="17"/>
  <c r="F337" i="17"/>
  <c r="F81" i="17"/>
  <c r="F174" i="17"/>
  <c r="F45" i="17"/>
  <c r="F280" i="17"/>
  <c r="F199" i="17"/>
  <c r="F263" i="17"/>
  <c r="F242" i="17"/>
  <c r="F233" i="17"/>
  <c r="F137" i="17"/>
  <c r="F341" i="17"/>
  <c r="F111" i="20"/>
  <c r="F155" i="20"/>
  <c r="F330" i="20"/>
  <c r="F331" i="20"/>
  <c r="F190" i="20"/>
  <c r="F229" i="20"/>
  <c r="F9" i="20"/>
  <c r="F27" i="20"/>
  <c r="F85" i="20"/>
  <c r="F61" i="20"/>
  <c r="F340" i="20"/>
  <c r="F263" i="20"/>
  <c r="F250" i="20"/>
  <c r="F90" i="20"/>
  <c r="F310" i="20"/>
  <c r="F306" i="20"/>
  <c r="F70" i="20"/>
  <c r="F98" i="20"/>
  <c r="F201" i="20"/>
  <c r="F327" i="20"/>
  <c r="F86" i="20"/>
  <c r="F316" i="20"/>
  <c r="F40" i="20"/>
  <c r="F259" i="20"/>
  <c r="F183" i="20"/>
  <c r="F283" i="20"/>
  <c r="F126" i="20"/>
  <c r="F299" i="20"/>
  <c r="F115" i="20"/>
  <c r="F204" i="20"/>
  <c r="F311" i="20"/>
  <c r="F93" i="20"/>
  <c r="F35" i="20"/>
  <c r="F332" i="20"/>
  <c r="F337" i="20"/>
  <c r="F41" i="20"/>
  <c r="F78" i="20"/>
  <c r="F47" i="20"/>
  <c r="F186" i="20"/>
  <c r="F324" i="20"/>
  <c r="F338" i="20"/>
  <c r="F116" i="20"/>
  <c r="F12" i="20"/>
  <c r="F148" i="20"/>
  <c r="F137" i="20"/>
  <c r="F285" i="20"/>
  <c r="F127" i="20"/>
  <c r="F242" i="20"/>
  <c r="F335" i="20"/>
  <c r="F191" i="20"/>
  <c r="F329" i="20"/>
  <c r="F16" i="20"/>
  <c r="F118" i="20"/>
  <c r="F165" i="20"/>
  <c r="F238" i="20"/>
  <c r="F49" i="20"/>
  <c r="F104" i="20"/>
  <c r="F140" i="20"/>
  <c r="F211" i="20"/>
  <c r="F117" i="20"/>
  <c r="F194" i="20"/>
  <c r="F30" i="20"/>
  <c r="F187" i="20"/>
  <c r="F62" i="20"/>
  <c r="F195" i="20"/>
  <c r="F224" i="20"/>
  <c r="F308" i="20"/>
  <c r="F77" i="20"/>
  <c r="F237" i="20"/>
  <c r="F188" i="20"/>
  <c r="F209" i="20"/>
  <c r="F60" i="20"/>
  <c r="F200" i="20"/>
  <c r="F112" i="20"/>
  <c r="F172" i="20"/>
  <c r="F215" i="20"/>
  <c r="F64" i="20"/>
  <c r="F251" i="20"/>
  <c r="F150" i="20"/>
  <c r="F243" i="20"/>
  <c r="F128" i="20"/>
  <c r="F315" i="20"/>
  <c r="F334" i="20"/>
  <c r="F236" i="20"/>
  <c r="F270" i="20"/>
  <c r="F151" i="20"/>
  <c r="F234" i="20"/>
  <c r="F43" i="20"/>
  <c r="F281" i="20"/>
  <c r="F125" i="20"/>
  <c r="F33" i="20"/>
  <c r="F167" i="20"/>
  <c r="F152" i="20"/>
  <c r="F266" i="20"/>
  <c r="F169" i="20"/>
  <c r="F279" i="20"/>
  <c r="F282" i="20"/>
  <c r="F42" i="20"/>
  <c r="F121" i="20"/>
  <c r="F206" i="20"/>
  <c r="F15" i="20"/>
  <c r="F79" i="20"/>
  <c r="F246" i="20"/>
  <c r="F50" i="20"/>
  <c r="F235" i="20"/>
  <c r="F119" i="20"/>
  <c r="F7" i="20"/>
  <c r="F18" i="20"/>
  <c r="F83" i="20"/>
  <c r="F65" i="20"/>
  <c r="F95" i="20"/>
  <c r="F120" i="20"/>
  <c r="F202" i="20"/>
  <c r="F207" i="20"/>
  <c r="F262" i="20"/>
  <c r="F301" i="20"/>
  <c r="F210" i="20"/>
  <c r="F291" i="20"/>
  <c r="F208" i="20"/>
  <c r="F318" i="20"/>
  <c r="F156" i="20"/>
  <c r="F271" i="20"/>
  <c r="F275" i="20"/>
  <c r="F240" i="20"/>
  <c r="F180" i="20"/>
  <c r="F192" i="20"/>
  <c r="F107" i="20"/>
  <c r="F178" i="20"/>
  <c r="F312" i="20"/>
  <c r="F232" i="20"/>
  <c r="F260" i="20"/>
  <c r="F153" i="20"/>
  <c r="F185" i="20"/>
  <c r="F113" i="20"/>
  <c r="F212" i="20"/>
  <c r="F138" i="20"/>
  <c r="F76" i="20"/>
  <c r="F336" i="20"/>
  <c r="F48" i="20"/>
  <c r="F124" i="20"/>
  <c r="F231" i="20"/>
  <c r="F17" i="20"/>
  <c r="F92" i="20"/>
  <c r="F254" i="20"/>
  <c r="F58" i="20"/>
  <c r="F252" i="20"/>
  <c r="F166" i="20"/>
  <c r="F52" i="20"/>
  <c r="F20" i="20"/>
  <c r="F100" i="20"/>
  <c r="F67" i="20"/>
  <c r="F97" i="20"/>
  <c r="F122" i="20"/>
  <c r="F228" i="20"/>
  <c r="F223" i="20"/>
  <c r="F31" i="20"/>
  <c r="F272" i="20"/>
  <c r="F135" i="20"/>
  <c r="F265" i="20"/>
  <c r="F322" i="20"/>
  <c r="F130" i="20"/>
  <c r="F278" i="20"/>
  <c r="F339" i="20"/>
  <c r="F245" i="20"/>
  <c r="F196" i="20"/>
  <c r="F198" i="20"/>
  <c r="F84" i="20"/>
  <c r="F102" i="20"/>
  <c r="F44" i="20"/>
  <c r="F82" i="20"/>
  <c r="F161" i="20"/>
  <c r="F176" i="20"/>
  <c r="F258" i="20"/>
  <c r="F154" i="20"/>
  <c r="F158" i="20"/>
  <c r="F160" i="20"/>
  <c r="F134" i="20"/>
  <c r="F72" i="20"/>
  <c r="F288" i="20"/>
  <c r="F94" i="20"/>
  <c r="F53" i="20"/>
  <c r="F131" i="20"/>
  <c r="F249" i="20"/>
  <c r="F19" i="20"/>
  <c r="F146" i="20"/>
  <c r="F267" i="20"/>
  <c r="F133" i="20"/>
  <c r="F280" i="20"/>
  <c r="F199" i="20"/>
  <c r="F177" i="20"/>
  <c r="F22" i="20"/>
  <c r="F123" i="20"/>
  <c r="F69" i="20"/>
  <c r="F99" i="20"/>
  <c r="F141" i="20"/>
  <c r="F247" i="20"/>
  <c r="F225" i="20"/>
  <c r="F219" i="20"/>
  <c r="F193" i="20"/>
  <c r="F46" i="20"/>
  <c r="F106" i="20"/>
  <c r="F110" i="20"/>
  <c r="F297" i="20"/>
  <c r="F221" i="20"/>
  <c r="F214" i="20"/>
  <c r="F164" i="20"/>
  <c r="F108" i="20"/>
  <c r="F32" i="20"/>
  <c r="F205" i="20"/>
  <c r="F45" i="20"/>
  <c r="F269" i="20"/>
  <c r="F276" i="20"/>
  <c r="F217" i="20"/>
  <c r="F80" i="20"/>
  <c r="F313" i="20"/>
  <c r="F295" i="20"/>
  <c r="F305" i="20"/>
  <c r="F264" i="20"/>
  <c r="F230" i="20"/>
  <c r="F261" i="20"/>
  <c r="I7" i="20"/>
  <c r="F109" i="20"/>
  <c r="F56" i="20"/>
  <c r="F163" i="20"/>
  <c r="F277" i="20"/>
  <c r="F21" i="20"/>
  <c r="F149" i="20"/>
  <c r="F286" i="20"/>
  <c r="F54" i="20"/>
  <c r="F296" i="20"/>
  <c r="F227" i="20"/>
  <c r="F213" i="20"/>
  <c r="F24" i="20"/>
  <c r="F233" i="20"/>
  <c r="F71" i="20"/>
  <c r="F101" i="20"/>
  <c r="F143" i="20"/>
  <c r="F319" i="20"/>
  <c r="F244" i="20"/>
  <c r="F341" i="20"/>
  <c r="H7" i="20"/>
  <c r="F218" i="20"/>
  <c r="F248" i="20"/>
  <c r="F300" i="20"/>
  <c r="F132" i="20"/>
  <c r="F253" i="20"/>
  <c r="F216" i="20"/>
  <c r="F59" i="20"/>
  <c r="F142" i="20"/>
  <c r="F144" i="20"/>
  <c r="F51" i="20"/>
  <c r="F10" i="20"/>
  <c r="F162" i="20"/>
  <c r="F171" i="20"/>
  <c r="F36" i="20"/>
  <c r="F241" i="20"/>
  <c r="F326" i="20"/>
  <c r="F328" i="20"/>
  <c r="F157" i="20"/>
  <c r="F268" i="20"/>
  <c r="F182" i="20"/>
  <c r="F222" i="20"/>
  <c r="F159" i="20"/>
  <c r="F170" i="20"/>
  <c r="F38" i="20"/>
  <c r="F175" i="20"/>
  <c r="F66" i="20"/>
  <c r="F173" i="20"/>
  <c r="F292" i="20"/>
  <c r="F23" i="20"/>
  <c r="F168" i="20"/>
  <c r="F304" i="20"/>
  <c r="F129" i="20"/>
  <c r="F68" i="20"/>
  <c r="F290" i="20"/>
  <c r="F239" i="20"/>
  <c r="F26" i="20"/>
  <c r="F294" i="20"/>
  <c r="F73" i="20"/>
  <c r="F103" i="20"/>
  <c r="F145" i="20"/>
  <c r="F321" i="20"/>
  <c r="F307" i="20"/>
  <c r="F220" i="20"/>
  <c r="F8" i="20"/>
  <c r="F139" i="20"/>
  <c r="F257" i="20"/>
  <c r="F303" i="20"/>
  <c r="F88" i="20"/>
  <c r="F256" i="20"/>
  <c r="F287" i="20"/>
  <c r="F57" i="20"/>
  <c r="F184" i="20"/>
  <c r="F14" i="20"/>
  <c r="F91" i="20"/>
  <c r="F89" i="20"/>
  <c r="F320" i="20"/>
  <c r="F87" i="20"/>
  <c r="F317" i="20"/>
  <c r="F273" i="20"/>
  <c r="F274" i="20"/>
  <c r="F174" i="20"/>
  <c r="F298" i="20"/>
  <c r="F37" i="20"/>
  <c r="F325" i="20"/>
  <c r="F136" i="20"/>
  <c r="F81" i="20"/>
  <c r="F203" i="20"/>
  <c r="F74" i="20"/>
  <c r="F181" i="20"/>
  <c r="F55" i="20"/>
  <c r="F25" i="20"/>
  <c r="F189" i="20"/>
  <c r="F309" i="20"/>
  <c r="F179" i="20"/>
  <c r="F39" i="20"/>
  <c r="F302" i="20"/>
  <c r="F284" i="20"/>
  <c r="F28" i="20"/>
  <c r="F333" i="20"/>
  <c r="F75" i="20"/>
  <c r="F105" i="20"/>
  <c r="F147" i="20"/>
  <c r="F323" i="20"/>
  <c r="F314" i="20"/>
  <c r="F341" i="1"/>
  <c r="K341" i="20"/>
  <c r="L341" i="20" s="1"/>
  <c r="K7" i="20"/>
  <c r="L7" i="20" s="1"/>
  <c r="I7" i="1"/>
  <c r="G63" i="5"/>
  <c r="Z64" i="5"/>
  <c r="AB64" i="5" s="1"/>
  <c r="AC64" i="5" s="1"/>
  <c r="D64" i="5"/>
  <c r="E64" i="5" s="1"/>
  <c r="AE60" i="5"/>
  <c r="AF60" i="5"/>
  <c r="AD64" i="5"/>
  <c r="AE63" i="5"/>
  <c r="AF63" i="5"/>
  <c r="E341" i="14"/>
  <c r="H341" i="14" s="1"/>
  <c r="C344" i="14"/>
  <c r="H7" i="6"/>
  <c r="H7" i="16"/>
  <c r="H7" i="13"/>
  <c r="H341" i="13"/>
  <c r="E341" i="22"/>
  <c r="H341" i="22" s="1"/>
  <c r="C344" i="22"/>
  <c r="F13" i="7"/>
  <c r="H7" i="22"/>
  <c r="H7" i="11"/>
  <c r="H341" i="11"/>
  <c r="H7" i="8"/>
  <c r="H7" i="21"/>
  <c r="H341" i="9"/>
  <c r="I341" i="4"/>
  <c r="F341" i="4"/>
  <c r="F296" i="24"/>
  <c r="F294" i="24"/>
  <c r="F292" i="24"/>
  <c r="F290" i="24"/>
  <c r="F288" i="24"/>
  <c r="F286" i="24"/>
  <c r="F284" i="24"/>
  <c r="F42" i="24"/>
  <c r="F334" i="24"/>
  <c r="F332" i="24"/>
  <c r="F330" i="24"/>
  <c r="F328" i="24"/>
  <c r="F326" i="24"/>
  <c r="F305" i="24"/>
  <c r="F303" i="24"/>
  <c r="F278" i="24"/>
  <c r="F276" i="24"/>
  <c r="F274" i="24"/>
  <c r="F205" i="24"/>
  <c r="F192" i="24"/>
  <c r="F190" i="24"/>
  <c r="F171" i="24"/>
  <c r="F169" i="24"/>
  <c r="F167" i="24"/>
  <c r="F165" i="24"/>
  <c r="F152" i="24"/>
  <c r="F150" i="24"/>
  <c r="F125" i="24"/>
  <c r="F110" i="24"/>
  <c r="F108" i="24"/>
  <c r="F298" i="24"/>
  <c r="F273" i="24"/>
  <c r="F264" i="24"/>
  <c r="F226" i="24"/>
  <c r="F198" i="24"/>
  <c r="F156" i="24"/>
  <c r="F149" i="24"/>
  <c r="F137" i="24"/>
  <c r="F38" i="24"/>
  <c r="F333" i="24"/>
  <c r="F304" i="24"/>
  <c r="F275" i="24"/>
  <c r="F260" i="24"/>
  <c r="F241" i="24"/>
  <c r="F162" i="24"/>
  <c r="F153" i="24"/>
  <c r="F151" i="24"/>
  <c r="F126" i="24"/>
  <c r="F109" i="24"/>
  <c r="F75" i="24"/>
  <c r="F73" i="24"/>
  <c r="F71" i="24"/>
  <c r="F69" i="24"/>
  <c r="F67" i="24"/>
  <c r="F65" i="24"/>
  <c r="F63" i="24"/>
  <c r="F61" i="24"/>
  <c r="F26" i="24"/>
  <c r="F315" i="24"/>
  <c r="F277" i="24"/>
  <c r="F222" i="24"/>
  <c r="F166" i="24"/>
  <c r="I7" i="24"/>
  <c r="F327" i="24"/>
  <c r="F306" i="24"/>
  <c r="F256" i="24"/>
  <c r="F168" i="24"/>
  <c r="F158" i="24"/>
  <c r="F22" i="24"/>
  <c r="F11" i="24"/>
  <c r="F243" i="24"/>
  <c r="F215" i="24"/>
  <c r="F206" i="24"/>
  <c r="F183" i="24"/>
  <c r="F170" i="24"/>
  <c r="F114" i="24"/>
  <c r="F87" i="24"/>
  <c r="F39" i="24"/>
  <c r="F33" i="24"/>
  <c r="F7" i="24"/>
  <c r="F329" i="24"/>
  <c r="F224" i="24"/>
  <c r="F193" i="24"/>
  <c r="F191" i="24"/>
  <c r="F76" i="24"/>
  <c r="F74" i="24"/>
  <c r="F72" i="24"/>
  <c r="F70" i="24"/>
  <c r="F68" i="24"/>
  <c r="F66" i="24"/>
  <c r="F64" i="24"/>
  <c r="F62" i="24"/>
  <c r="F18" i="24"/>
  <c r="F258" i="24"/>
  <c r="F249" i="24"/>
  <c r="F160" i="24"/>
  <c r="F217" i="24"/>
  <c r="F30" i="24"/>
  <c r="F331" i="24"/>
  <c r="F302" i="24"/>
  <c r="F185" i="24"/>
  <c r="F313" i="24"/>
  <c r="F89" i="24"/>
  <c r="F8" i="24"/>
  <c r="F86" i="24"/>
  <c r="F188" i="24"/>
  <c r="F307" i="24"/>
  <c r="F10" i="24"/>
  <c r="F251" i="24"/>
  <c r="F148" i="24"/>
  <c r="F56" i="24"/>
  <c r="F236" i="24"/>
  <c r="F189" i="24"/>
  <c r="F293" i="24"/>
  <c r="F213" i="24"/>
  <c r="F324" i="24"/>
  <c r="F186" i="24"/>
  <c r="F45" i="24"/>
  <c r="F106" i="24"/>
  <c r="F250" i="24"/>
  <c r="F80" i="24"/>
  <c r="F133" i="24"/>
  <c r="F178" i="24"/>
  <c r="F59" i="24"/>
  <c r="F99" i="24"/>
  <c r="F228" i="24"/>
  <c r="F25" i="24"/>
  <c r="F136" i="24"/>
  <c r="F159" i="24"/>
  <c r="F223" i="24"/>
  <c r="F259" i="24"/>
  <c r="F84" i="24"/>
  <c r="F240" i="24"/>
  <c r="F154" i="24"/>
  <c r="F28" i="24"/>
  <c r="F82" i="24"/>
  <c r="F173" i="24"/>
  <c r="F227" i="24"/>
  <c r="F282" i="24"/>
  <c r="F338" i="24"/>
  <c r="F9" i="24"/>
  <c r="F58" i="24"/>
  <c r="F320" i="24"/>
  <c r="F91" i="24"/>
  <c r="F182" i="24"/>
  <c r="F231" i="24"/>
  <c r="F283" i="24"/>
  <c r="F17" i="24"/>
  <c r="F195" i="24"/>
  <c r="F310" i="24"/>
  <c r="F101" i="24"/>
  <c r="F141" i="24"/>
  <c r="F247" i="24"/>
  <c r="F27" i="24"/>
  <c r="F138" i="24"/>
  <c r="F161" i="24"/>
  <c r="F225" i="24"/>
  <c r="F261" i="24"/>
  <c r="F180" i="24"/>
  <c r="F281" i="24"/>
  <c r="F144" i="24"/>
  <c r="F238" i="24"/>
  <c r="F214" i="24"/>
  <c r="F55" i="24"/>
  <c r="F48" i="24"/>
  <c r="F130" i="24"/>
  <c r="F93" i="24"/>
  <c r="F196" i="24"/>
  <c r="F212" i="24"/>
  <c r="F268" i="24"/>
  <c r="F285" i="24"/>
  <c r="F297" i="24"/>
  <c r="F177" i="24"/>
  <c r="F194" i="24"/>
  <c r="F309" i="24"/>
  <c r="F83" i="24"/>
  <c r="F325" i="24"/>
  <c r="F23" i="24"/>
  <c r="F140" i="24"/>
  <c r="F235" i="24"/>
  <c r="F295" i="24"/>
  <c r="F20" i="24"/>
  <c r="F103" i="24"/>
  <c r="F143" i="24"/>
  <c r="F29" i="24"/>
  <c r="F184" i="24"/>
  <c r="F270" i="24"/>
  <c r="F211" i="24"/>
  <c r="F322" i="24"/>
  <c r="F311" i="24"/>
  <c r="F24" i="24"/>
  <c r="F15" i="24"/>
  <c r="F78" i="24"/>
  <c r="F252" i="24"/>
  <c r="F41" i="24"/>
  <c r="F94" i="24"/>
  <c r="F181" i="24"/>
  <c r="F100" i="24"/>
  <c r="F204" i="24"/>
  <c r="F16" i="24"/>
  <c r="F50" i="24"/>
  <c r="F335" i="24"/>
  <c r="F96" i="24"/>
  <c r="F239" i="24"/>
  <c r="F146" i="24"/>
  <c r="F201" i="24"/>
  <c r="F105" i="24"/>
  <c r="F145" i="24"/>
  <c r="F113" i="24"/>
  <c r="F242" i="24"/>
  <c r="F299" i="24"/>
  <c r="F81" i="24"/>
  <c r="F79" i="24"/>
  <c r="F340" i="24"/>
  <c r="F257" i="24"/>
  <c r="F104" i="24"/>
  <c r="F176" i="24"/>
  <c r="F203" i="24"/>
  <c r="F233" i="24"/>
  <c r="F271" i="24"/>
  <c r="F318" i="24"/>
  <c r="F49" i="24"/>
  <c r="F308" i="24"/>
  <c r="F19" i="24"/>
  <c r="F128" i="24"/>
  <c r="F234" i="24"/>
  <c r="F269" i="24"/>
  <c r="F47" i="24"/>
  <c r="F287" i="24"/>
  <c r="F339" i="24"/>
  <c r="F254" i="24"/>
  <c r="F336" i="24"/>
  <c r="F116" i="24"/>
  <c r="F147" i="24"/>
  <c r="F319" i="24"/>
  <c r="F88" i="24"/>
  <c r="F197" i="24"/>
  <c r="F244" i="24"/>
  <c r="F314" i="24"/>
  <c r="F121" i="24"/>
  <c r="F246" i="24"/>
  <c r="F209" i="24"/>
  <c r="F157" i="24"/>
  <c r="F43" i="24"/>
  <c r="F163" i="24"/>
  <c r="F92" i="24"/>
  <c r="F21" i="24"/>
  <c r="F52" i="24"/>
  <c r="F98" i="24"/>
  <c r="F134" i="24"/>
  <c r="F232" i="24"/>
  <c r="F44" i="24"/>
  <c r="F131" i="24"/>
  <c r="F237" i="24"/>
  <c r="F289" i="24"/>
  <c r="F53" i="24"/>
  <c r="F199" i="24"/>
  <c r="F312" i="24"/>
  <c r="F123" i="24"/>
  <c r="F95" i="24"/>
  <c r="F164" i="24"/>
  <c r="F119" i="24"/>
  <c r="F174" i="24"/>
  <c r="F40" i="24"/>
  <c r="F102" i="24"/>
  <c r="F175" i="24"/>
  <c r="F207" i="24"/>
  <c r="F267" i="24"/>
  <c r="F118" i="24"/>
  <c r="F187" i="24"/>
  <c r="F321" i="24"/>
  <c r="F90" i="24"/>
  <c r="F316" i="24"/>
  <c r="F135" i="24"/>
  <c r="F337" i="24"/>
  <c r="F132" i="24"/>
  <c r="F129" i="24"/>
  <c r="F291" i="24"/>
  <c r="F202" i="24"/>
  <c r="F97" i="24"/>
  <c r="F57" i="24"/>
  <c r="F117" i="24"/>
  <c r="F253" i="24"/>
  <c r="F54" i="24"/>
  <c r="F279" i="24"/>
  <c r="F124" i="24"/>
  <c r="F210" i="24"/>
  <c r="F266" i="24"/>
  <c r="F51" i="24"/>
  <c r="F107" i="24"/>
  <c r="F179" i="24"/>
  <c r="F280" i="24"/>
  <c r="F120" i="24"/>
  <c r="F200" i="24"/>
  <c r="F323" i="24"/>
  <c r="F155" i="24"/>
  <c r="F255" i="24"/>
  <c r="F142" i="24"/>
  <c r="F85" i="24"/>
  <c r="F208" i="24"/>
  <c r="F265" i="24"/>
  <c r="F115" i="24"/>
  <c r="F122" i="24"/>
  <c r="F216" i="24"/>
  <c r="F32" i="24"/>
  <c r="F139" i="24"/>
  <c r="F221" i="24"/>
  <c r="F245" i="24"/>
  <c r="F36" i="24"/>
  <c r="F301" i="24"/>
  <c r="F248" i="24"/>
  <c r="F37" i="24"/>
  <c r="F272" i="24"/>
  <c r="F229" i="24"/>
  <c r="F230" i="24"/>
  <c r="F172" i="24"/>
  <c r="F127" i="24"/>
  <c r="F60" i="24"/>
  <c r="F77" i="24"/>
  <c r="F14" i="24"/>
  <c r="F263" i="24"/>
  <c r="F112" i="24"/>
  <c r="F317" i="24"/>
  <c r="F46" i="24"/>
  <c r="F220" i="24"/>
  <c r="F300" i="24"/>
  <c r="F111" i="24"/>
  <c r="F262" i="24"/>
  <c r="F219" i="24"/>
  <c r="F35" i="24"/>
  <c r="F218" i="24"/>
  <c r="F34" i="24"/>
  <c r="F31" i="24"/>
  <c r="F339" i="14"/>
  <c r="F337" i="14"/>
  <c r="F310" i="14"/>
  <c r="F308" i="14"/>
  <c r="F295" i="14"/>
  <c r="F293" i="14"/>
  <c r="F291" i="14"/>
  <c r="F289" i="14"/>
  <c r="F287" i="14"/>
  <c r="F285" i="14"/>
  <c r="F283" i="14"/>
  <c r="F281" i="14"/>
  <c r="F268" i="14"/>
  <c r="F266" i="14"/>
  <c r="F253" i="14"/>
  <c r="F251" i="14"/>
  <c r="F238" i="14"/>
  <c r="F236" i="14"/>
  <c r="F234" i="14"/>
  <c r="F232" i="14"/>
  <c r="F212" i="14"/>
  <c r="F210" i="14"/>
  <c r="F208" i="14"/>
  <c r="F195" i="14"/>
  <c r="F180" i="14"/>
  <c r="F178" i="14"/>
  <c r="F176" i="14"/>
  <c r="F174" i="14"/>
  <c r="F134" i="14"/>
  <c r="F132" i="14"/>
  <c r="F130" i="14"/>
  <c r="F128" i="14"/>
  <c r="F84" i="14"/>
  <c r="F82" i="14"/>
  <c r="F80" i="14"/>
  <c r="F78" i="14"/>
  <c r="F45" i="14"/>
  <c r="F43" i="14"/>
  <c r="F41" i="14"/>
  <c r="F324" i="14"/>
  <c r="F322" i="14"/>
  <c r="F320" i="14"/>
  <c r="F318" i="14"/>
  <c r="F246" i="14"/>
  <c r="F203" i="14"/>
  <c r="F201" i="14"/>
  <c r="F188" i="14"/>
  <c r="F146" i="14"/>
  <c r="F144" i="14"/>
  <c r="F142" i="14"/>
  <c r="F140" i="14"/>
  <c r="F123" i="14"/>
  <c r="F121" i="14"/>
  <c r="F119" i="14"/>
  <c r="F117" i="14"/>
  <c r="F106" i="14"/>
  <c r="F104" i="14"/>
  <c r="F102" i="14"/>
  <c r="F100" i="14"/>
  <c r="F98" i="14"/>
  <c r="F96" i="14"/>
  <c r="F94" i="14"/>
  <c r="F92" i="14"/>
  <c r="F39" i="14"/>
  <c r="F340" i="14"/>
  <c r="F328" i="14"/>
  <c r="F321" i="14"/>
  <c r="F221" i="14"/>
  <c r="F202" i="14"/>
  <c r="F187" i="14"/>
  <c r="F171" i="14"/>
  <c r="F116" i="14"/>
  <c r="F93" i="14"/>
  <c r="F86" i="14"/>
  <c r="F75" i="14"/>
  <c r="F67" i="14"/>
  <c r="F57" i="14"/>
  <c r="F54" i="14"/>
  <c r="F49" i="14"/>
  <c r="F33" i="14"/>
  <c r="F334" i="14"/>
  <c r="F312" i="14"/>
  <c r="F276" i="14"/>
  <c r="F205" i="14"/>
  <c r="F190" i="14"/>
  <c r="F125" i="14"/>
  <c r="F7" i="14"/>
  <c r="F167" i="14"/>
  <c r="F108" i="14"/>
  <c r="F105" i="14"/>
  <c r="F69" i="14"/>
  <c r="F61" i="14"/>
  <c r="F59" i="14"/>
  <c r="F56" i="14"/>
  <c r="F51" i="14"/>
  <c r="F48" i="14"/>
  <c r="F38" i="14"/>
  <c r="F330" i="14"/>
  <c r="F303" i="14"/>
  <c r="F150" i="14"/>
  <c r="F278" i="14"/>
  <c r="F192" i="14"/>
  <c r="F110" i="14"/>
  <c r="F71" i="14"/>
  <c r="F63" i="14"/>
  <c r="F53" i="14"/>
  <c r="F332" i="14"/>
  <c r="F305" i="14"/>
  <c r="F274" i="14"/>
  <c r="F152" i="14"/>
  <c r="F91" i="14"/>
  <c r="F73" i="14"/>
  <c r="F65" i="14"/>
  <c r="F55" i="14"/>
  <c r="F10" i="14"/>
  <c r="F139" i="14"/>
  <c r="F214" i="14"/>
  <c r="F145" i="14"/>
  <c r="F326" i="14"/>
  <c r="F297" i="14"/>
  <c r="F103" i="14"/>
  <c r="F169" i="14"/>
  <c r="I7" i="14"/>
  <c r="F165" i="14"/>
  <c r="F22" i="14"/>
  <c r="F124" i="14"/>
  <c r="F319" i="14"/>
  <c r="F143" i="14"/>
  <c r="F16" i="14"/>
  <c r="F17" i="14"/>
  <c r="F147" i="14"/>
  <c r="F259" i="14"/>
  <c r="F316" i="14"/>
  <c r="F30" i="14"/>
  <c r="F99" i="14"/>
  <c r="F225" i="14"/>
  <c r="F62" i="14"/>
  <c r="F261" i="14"/>
  <c r="F79" i="14"/>
  <c r="F175" i="14"/>
  <c r="F280" i="14"/>
  <c r="F296" i="14"/>
  <c r="F191" i="14"/>
  <c r="F304" i="14"/>
  <c r="F137" i="14"/>
  <c r="F198" i="14"/>
  <c r="F256" i="14"/>
  <c r="F157" i="14"/>
  <c r="F196" i="14"/>
  <c r="F97" i="14"/>
  <c r="F11" i="14"/>
  <c r="F216" i="14"/>
  <c r="F148" i="14"/>
  <c r="F228" i="14"/>
  <c r="F161" i="14"/>
  <c r="F270" i="14"/>
  <c r="F70" i="14"/>
  <c r="F193" i="14"/>
  <c r="F204" i="14"/>
  <c r="F42" i="14"/>
  <c r="F52" i="14"/>
  <c r="F184" i="14"/>
  <c r="F32" i="14"/>
  <c r="F244" i="14"/>
  <c r="F26" i="14"/>
  <c r="F58" i="14"/>
  <c r="F265" i="14"/>
  <c r="F28" i="14"/>
  <c r="F88" i="14"/>
  <c r="F29" i="14"/>
  <c r="F9" i="14"/>
  <c r="F279" i="14"/>
  <c r="F83" i="14"/>
  <c r="F179" i="14"/>
  <c r="F233" i="14"/>
  <c r="F284" i="14"/>
  <c r="F311" i="14"/>
  <c r="F249" i="14"/>
  <c r="F327" i="14"/>
  <c r="F158" i="14"/>
  <c r="F217" i="14"/>
  <c r="F260" i="14"/>
  <c r="F200" i="14"/>
  <c r="F323" i="14"/>
  <c r="F21" i="14"/>
  <c r="F223" i="14"/>
  <c r="F18" i="14"/>
  <c r="F182" i="14"/>
  <c r="F299" i="14"/>
  <c r="F64" i="14"/>
  <c r="F127" i="14"/>
  <c r="F153" i="14"/>
  <c r="F122" i="14"/>
  <c r="F20" i="14"/>
  <c r="F199" i="14"/>
  <c r="F85" i="14"/>
  <c r="F181" i="14"/>
  <c r="F235" i="14"/>
  <c r="F286" i="14"/>
  <c r="F336" i="14"/>
  <c r="F149" i="14"/>
  <c r="F264" i="14"/>
  <c r="F329" i="14"/>
  <c r="F160" i="14"/>
  <c r="F222" i="14"/>
  <c r="F207" i="14"/>
  <c r="F269" i="14"/>
  <c r="F60" i="14"/>
  <c r="F101" i="14"/>
  <c r="F27" i="14"/>
  <c r="F77" i="14"/>
  <c r="F154" i="14"/>
  <c r="F257" i="14"/>
  <c r="F95" i="14"/>
  <c r="F230" i="14"/>
  <c r="F72" i="14"/>
  <c r="F242" i="14"/>
  <c r="F255" i="14"/>
  <c r="F229" i="14"/>
  <c r="F307" i="14"/>
  <c r="F129" i="14"/>
  <c r="F194" i="14"/>
  <c r="F237" i="14"/>
  <c r="F288" i="14"/>
  <c r="F338" i="14"/>
  <c r="F151" i="14"/>
  <c r="F273" i="14"/>
  <c r="F331" i="14"/>
  <c r="F87" i="14"/>
  <c r="F162" i="14"/>
  <c r="F224" i="14"/>
  <c r="F298" i="14"/>
  <c r="F136" i="14"/>
  <c r="F120" i="14"/>
  <c r="F250" i="14"/>
  <c r="F247" i="14"/>
  <c r="F40" i="14"/>
  <c r="F240" i="14"/>
  <c r="F126" i="14"/>
  <c r="F314" i="14"/>
  <c r="F159" i="14"/>
  <c r="F245" i="14"/>
  <c r="F14" i="14"/>
  <c r="F19" i="14"/>
  <c r="F90" i="14"/>
  <c r="F131" i="14"/>
  <c r="F209" i="14"/>
  <c r="F239" i="14"/>
  <c r="F290" i="14"/>
  <c r="F166" i="14"/>
  <c r="F275" i="14"/>
  <c r="F333" i="14"/>
  <c r="F89" i="14"/>
  <c r="F183" i="14"/>
  <c r="F226" i="14"/>
  <c r="F313" i="14"/>
  <c r="F44" i="14"/>
  <c r="F335" i="14"/>
  <c r="F68" i="14"/>
  <c r="F163" i="14"/>
  <c r="F66" i="14"/>
  <c r="F272" i="14"/>
  <c r="F23" i="14"/>
  <c r="F197" i="14"/>
  <c r="F138" i="14"/>
  <c r="F155" i="14"/>
  <c r="F141" i="14"/>
  <c r="F25" i="14"/>
  <c r="F109" i="14"/>
  <c r="F133" i="14"/>
  <c r="F211" i="14"/>
  <c r="F252" i="14"/>
  <c r="F292" i="14"/>
  <c r="F168" i="14"/>
  <c r="F277" i="14"/>
  <c r="F185" i="14"/>
  <c r="F241" i="14"/>
  <c r="F315" i="14"/>
  <c r="F231" i="14"/>
  <c r="F114" i="14"/>
  <c r="F15" i="14"/>
  <c r="F267" i="14"/>
  <c r="F156" i="14"/>
  <c r="F50" i="14"/>
  <c r="F306" i="14"/>
  <c r="F254" i="14"/>
  <c r="F282" i="14"/>
  <c r="F81" i="14"/>
  <c r="F294" i="14"/>
  <c r="F215" i="14"/>
  <c r="F24" i="14"/>
  <c r="F113" i="14"/>
  <c r="F74" i="14"/>
  <c r="F118" i="14"/>
  <c r="F173" i="14"/>
  <c r="F309" i="14"/>
  <c r="F170" i="14"/>
  <c r="F243" i="14"/>
  <c r="F177" i="14"/>
  <c r="F206" i="14"/>
  <c r="F258" i="14"/>
  <c r="F189" i="14"/>
  <c r="F76" i="14"/>
  <c r="F213" i="14"/>
  <c r="F302" i="14"/>
  <c r="F115" i="14"/>
  <c r="F164" i="14"/>
  <c r="F8" i="14"/>
  <c r="F227" i="14"/>
  <c r="F325" i="14"/>
  <c r="F107" i="14"/>
  <c r="F262" i="14"/>
  <c r="F263" i="14"/>
  <c r="F37" i="14"/>
  <c r="F36" i="14"/>
  <c r="F172" i="14"/>
  <c r="F271" i="14"/>
  <c r="F186" i="14"/>
  <c r="F301" i="14"/>
  <c r="F47" i="14"/>
  <c r="F248" i="14"/>
  <c r="F317" i="14"/>
  <c r="F46" i="14"/>
  <c r="F220" i="14"/>
  <c r="F300" i="14"/>
  <c r="F135" i="14"/>
  <c r="F219" i="14"/>
  <c r="F35" i="14"/>
  <c r="F218" i="14"/>
  <c r="F112" i="14"/>
  <c r="F111" i="14"/>
  <c r="F34" i="14"/>
  <c r="F31" i="14"/>
  <c r="I12" i="7"/>
  <c r="F12" i="7"/>
  <c r="H12" i="7"/>
  <c r="F341" i="10"/>
  <c r="I341" i="10"/>
  <c r="F216" i="3"/>
  <c r="F197" i="3"/>
  <c r="F333" i="3"/>
  <c r="F331" i="3"/>
  <c r="F329" i="3"/>
  <c r="F327" i="3"/>
  <c r="F306" i="3"/>
  <c r="F304" i="3"/>
  <c r="F302" i="3"/>
  <c r="F277" i="3"/>
  <c r="F275" i="3"/>
  <c r="F273" i="3"/>
  <c r="F264" i="3"/>
  <c r="F249" i="3"/>
  <c r="F338" i="3"/>
  <c r="F336" i="3"/>
  <c r="F311" i="3"/>
  <c r="F309" i="3"/>
  <c r="F296" i="3"/>
  <c r="F294" i="3"/>
  <c r="F292" i="3"/>
  <c r="F290" i="3"/>
  <c r="F288" i="3"/>
  <c r="F286" i="3"/>
  <c r="F284" i="3"/>
  <c r="F282" i="3"/>
  <c r="F280" i="3"/>
  <c r="F267" i="3"/>
  <c r="F252" i="3"/>
  <c r="F239" i="3"/>
  <c r="F237" i="3"/>
  <c r="F235" i="3"/>
  <c r="F233" i="3"/>
  <c r="F231" i="3"/>
  <c r="F213" i="3"/>
  <c r="F211" i="3"/>
  <c r="F209" i="3"/>
  <c r="F204" i="3"/>
  <c r="F194" i="3"/>
  <c r="F189" i="3"/>
  <c r="F181" i="3"/>
  <c r="F315" i="3"/>
  <c r="F260" i="3"/>
  <c r="F241" i="3"/>
  <c r="F222" i="3"/>
  <c r="F215" i="3"/>
  <c r="F206" i="3"/>
  <c r="F123" i="3"/>
  <c r="F121" i="3"/>
  <c r="F119" i="3"/>
  <c r="F117" i="3"/>
  <c r="F298" i="3"/>
  <c r="F256" i="3"/>
  <c r="F227" i="3"/>
  <c r="F203" i="3"/>
  <c r="F164" i="3"/>
  <c r="F133" i="3"/>
  <c r="F131" i="3"/>
  <c r="F129" i="3"/>
  <c r="F124" i="3"/>
  <c r="F107" i="3"/>
  <c r="F85" i="3"/>
  <c r="F83" i="3"/>
  <c r="F81" i="3"/>
  <c r="F79" i="3"/>
  <c r="F243" i="3"/>
  <c r="F224" i="3"/>
  <c r="F217" i="3"/>
  <c r="F161" i="3"/>
  <c r="F159" i="3"/>
  <c r="F157" i="3"/>
  <c r="F155" i="3"/>
  <c r="F138" i="3"/>
  <c r="F136" i="3"/>
  <c r="F113" i="3"/>
  <c r="F90" i="3"/>
  <c r="F88" i="3"/>
  <c r="F168" i="3"/>
  <c r="F147" i="3"/>
  <c r="F58" i="3"/>
  <c r="F56" i="3"/>
  <c r="F258" i="3"/>
  <c r="F199" i="3"/>
  <c r="F313" i="3"/>
  <c r="F226" i="3"/>
  <c r="F28" i="3"/>
  <c r="F20" i="3"/>
  <c r="F196" i="3"/>
  <c r="F158" i="3"/>
  <c r="F44" i="3"/>
  <c r="F37" i="3"/>
  <c r="F32" i="3"/>
  <c r="F25" i="3"/>
  <c r="F17" i="3"/>
  <c r="F87" i="3"/>
  <c r="F30" i="3"/>
  <c r="F22" i="3"/>
  <c r="F7" i="3"/>
  <c r="F201" i="3"/>
  <c r="F186" i="3"/>
  <c r="F160" i="3"/>
  <c r="F27" i="3"/>
  <c r="F19" i="3"/>
  <c r="F89" i="3"/>
  <c r="F24" i="3"/>
  <c r="F16" i="3"/>
  <c r="F170" i="3"/>
  <c r="F26" i="3"/>
  <c r="F18" i="3"/>
  <c r="F162" i="3"/>
  <c r="F156" i="3"/>
  <c r="F153" i="3"/>
  <c r="F15" i="3"/>
  <c r="F29" i="3"/>
  <c r="F21" i="3"/>
  <c r="F191" i="3"/>
  <c r="F137" i="3"/>
  <c r="F114" i="3"/>
  <c r="F23" i="3"/>
  <c r="I7" i="3"/>
  <c r="F47" i="3"/>
  <c r="F154" i="3"/>
  <c r="F51" i="3"/>
  <c r="F242" i="3"/>
  <c r="F122" i="3"/>
  <c r="F141" i="3"/>
  <c r="F248" i="3"/>
  <c r="F316" i="3"/>
  <c r="F71" i="3"/>
  <c r="F165" i="3"/>
  <c r="F289" i="3"/>
  <c r="F240" i="3"/>
  <c r="F225" i="3"/>
  <c r="F68" i="3"/>
  <c r="F166" i="3"/>
  <c r="F270" i="3"/>
  <c r="F287" i="3"/>
  <c r="F301" i="3"/>
  <c r="F322" i="3"/>
  <c r="F330" i="3"/>
  <c r="F319" i="3"/>
  <c r="F340" i="3"/>
  <c r="F118" i="3"/>
  <c r="F59" i="3"/>
  <c r="F337" i="3"/>
  <c r="F14" i="3"/>
  <c r="F80" i="3"/>
  <c r="F184" i="3"/>
  <c r="F255" i="3"/>
  <c r="F38" i="3"/>
  <c r="F73" i="3"/>
  <c r="F266" i="3"/>
  <c r="F70" i="3"/>
  <c r="F109" i="3"/>
  <c r="F180" i="3"/>
  <c r="F208" i="3"/>
  <c r="F324" i="3"/>
  <c r="F274" i="3"/>
  <c r="F332" i="3"/>
  <c r="F228" i="3"/>
  <c r="F321" i="3"/>
  <c r="F245" i="3"/>
  <c r="F86" i="3"/>
  <c r="F261" i="3"/>
  <c r="F214" i="3"/>
  <c r="F179" i="3"/>
  <c r="F328" i="3"/>
  <c r="F48" i="3"/>
  <c r="F91" i="3"/>
  <c r="F92" i="3"/>
  <c r="F82" i="3"/>
  <c r="F120" i="3"/>
  <c r="F84" i="3"/>
  <c r="F75" i="3"/>
  <c r="F207" i="3"/>
  <c r="F281" i="3"/>
  <c r="F195" i="3"/>
  <c r="F317" i="3"/>
  <c r="F72" i="3"/>
  <c r="F126" i="3"/>
  <c r="F276" i="3"/>
  <c r="F334" i="3"/>
  <c r="F247" i="3"/>
  <c r="F323" i="3"/>
  <c r="F148" i="3"/>
  <c r="F101" i="3"/>
  <c r="F185" i="3"/>
  <c r="F151" i="3"/>
  <c r="F116" i="3"/>
  <c r="F251" i="3"/>
  <c r="F94" i="3"/>
  <c r="F100" i="3"/>
  <c r="F134" i="3"/>
  <c r="F10" i="3"/>
  <c r="F98" i="3"/>
  <c r="F193" i="3"/>
  <c r="F50" i="3"/>
  <c r="F40" i="3"/>
  <c r="F96" i="3"/>
  <c r="F61" i="3"/>
  <c r="F108" i="3"/>
  <c r="F174" i="3"/>
  <c r="F293" i="3"/>
  <c r="F259" i="3"/>
  <c r="F325" i="3"/>
  <c r="F244" i="3"/>
  <c r="F272" i="3"/>
  <c r="F74" i="3"/>
  <c r="F169" i="3"/>
  <c r="F291" i="3"/>
  <c r="F173" i="3"/>
  <c r="F234" i="3"/>
  <c r="F246" i="3"/>
  <c r="F278" i="3"/>
  <c r="F187" i="3"/>
  <c r="F55" i="3"/>
  <c r="F310" i="3"/>
  <c r="F205" i="3"/>
  <c r="F99" i="3"/>
  <c r="F9" i="3"/>
  <c r="F11" i="3"/>
  <c r="F130" i="3"/>
  <c r="F33" i="3"/>
  <c r="F78" i="3"/>
  <c r="F102" i="3"/>
  <c r="F39" i="3"/>
  <c r="F43" i="3"/>
  <c r="F146" i="3"/>
  <c r="F106" i="3"/>
  <c r="F299" i="3"/>
  <c r="F104" i="3"/>
  <c r="F167" i="3"/>
  <c r="F268" i="3"/>
  <c r="F63" i="3"/>
  <c r="F110" i="3"/>
  <c r="F265" i="3"/>
  <c r="F297" i="3"/>
  <c r="F232" i="3"/>
  <c r="F250" i="3"/>
  <c r="F279" i="3"/>
  <c r="F76" i="3"/>
  <c r="F188" i="3"/>
  <c r="F212" i="3"/>
  <c r="F177" i="3"/>
  <c r="F254" i="3"/>
  <c r="F303" i="3"/>
  <c r="F41" i="3"/>
  <c r="F103" i="3"/>
  <c r="F69" i="3"/>
  <c r="F236" i="3"/>
  <c r="F97" i="3"/>
  <c r="F145" i="3"/>
  <c r="F49" i="3"/>
  <c r="F52" i="3"/>
  <c r="F77" i="3"/>
  <c r="F128" i="3"/>
  <c r="F115" i="3"/>
  <c r="F65" i="3"/>
  <c r="F125" i="3"/>
  <c r="F285" i="3"/>
  <c r="F171" i="3"/>
  <c r="F314" i="3"/>
  <c r="F253" i="3"/>
  <c r="F339" i="3"/>
  <c r="F62" i="3"/>
  <c r="F198" i="3"/>
  <c r="F257" i="3"/>
  <c r="F283" i="3"/>
  <c r="F183" i="3"/>
  <c r="F269" i="3"/>
  <c r="F190" i="3"/>
  <c r="F305" i="3"/>
  <c r="F140" i="3"/>
  <c r="F143" i="3"/>
  <c r="F144" i="3"/>
  <c r="F308" i="3"/>
  <c r="F263" i="3"/>
  <c r="F320" i="3"/>
  <c r="F202" i="3"/>
  <c r="F132" i="3"/>
  <c r="F105" i="3"/>
  <c r="F54" i="3"/>
  <c r="F223" i="3"/>
  <c r="F57" i="3"/>
  <c r="F127" i="3"/>
  <c r="F95" i="3"/>
  <c r="F93" i="3"/>
  <c r="F45" i="3"/>
  <c r="F163" i="3"/>
  <c r="F67" i="3"/>
  <c r="F150" i="3"/>
  <c r="F178" i="3"/>
  <c r="F210" i="3"/>
  <c r="F175" i="3"/>
  <c r="F335" i="3"/>
  <c r="F262" i="3"/>
  <c r="F64" i="3"/>
  <c r="F149" i="3"/>
  <c r="F176" i="3"/>
  <c r="F295" i="3"/>
  <c r="F238" i="3"/>
  <c r="F318" i="3"/>
  <c r="F192" i="3"/>
  <c r="F326" i="3"/>
  <c r="F200" i="3"/>
  <c r="F42" i="3"/>
  <c r="F142" i="3"/>
  <c r="F53" i="3"/>
  <c r="F152" i="3"/>
  <c r="F307" i="3"/>
  <c r="F66" i="3"/>
  <c r="F271" i="3"/>
  <c r="F60" i="3"/>
  <c r="F172" i="3"/>
  <c r="F230" i="3"/>
  <c r="F112" i="3"/>
  <c r="F111" i="3"/>
  <c r="F229" i="3"/>
  <c r="F300" i="3"/>
  <c r="F8" i="3"/>
  <c r="F135" i="3"/>
  <c r="F139" i="3"/>
  <c r="F46" i="3"/>
  <c r="F36" i="3"/>
  <c r="F312" i="3"/>
  <c r="F221" i="3"/>
  <c r="F182" i="3"/>
  <c r="F220" i="3"/>
  <c r="F219" i="3"/>
  <c r="F218" i="3"/>
  <c r="F35" i="3"/>
  <c r="F34" i="3"/>
  <c r="F31" i="3"/>
  <c r="F341" i="6"/>
  <c r="I341" i="6"/>
  <c r="H341" i="2"/>
  <c r="F13" i="3"/>
  <c r="H7" i="14"/>
  <c r="F116" i="4"/>
  <c r="F334" i="4"/>
  <c r="F332" i="4"/>
  <c r="F330" i="4"/>
  <c r="F328" i="4"/>
  <c r="F326" i="4"/>
  <c r="F305" i="4"/>
  <c r="F303" i="4"/>
  <c r="F278" i="4"/>
  <c r="F276" i="4"/>
  <c r="F274" i="4"/>
  <c r="F212" i="4"/>
  <c r="F210" i="4"/>
  <c r="F208" i="4"/>
  <c r="F195" i="4"/>
  <c r="F180" i="4"/>
  <c r="F178" i="4"/>
  <c r="F176" i="4"/>
  <c r="F84" i="4"/>
  <c r="F82" i="4"/>
  <c r="F315" i="4"/>
  <c r="F313" i="4"/>
  <c r="F298" i="4"/>
  <c r="F260" i="4"/>
  <c r="F258" i="4"/>
  <c r="F256" i="4"/>
  <c r="F243" i="4"/>
  <c r="F241" i="4"/>
  <c r="F226" i="4"/>
  <c r="F224" i="4"/>
  <c r="F222" i="4"/>
  <c r="F217" i="4"/>
  <c r="F215" i="4"/>
  <c r="F333" i="4"/>
  <c r="F331" i="4"/>
  <c r="F329" i="4"/>
  <c r="F327" i="4"/>
  <c r="F306" i="4"/>
  <c r="F304" i="4"/>
  <c r="F302" i="4"/>
  <c r="F277" i="4"/>
  <c r="F275" i="4"/>
  <c r="F273" i="4"/>
  <c r="F264" i="4"/>
  <c r="F249" i="4"/>
  <c r="F206" i="4"/>
  <c r="F191" i="4"/>
  <c r="F170" i="4"/>
  <c r="F168" i="4"/>
  <c r="F166" i="4"/>
  <c r="F151" i="4"/>
  <c r="F149" i="4"/>
  <c r="F126" i="4"/>
  <c r="F109" i="4"/>
  <c r="F76" i="4"/>
  <c r="F74" i="4"/>
  <c r="F257" i="4"/>
  <c r="F216" i="4"/>
  <c r="F197" i="4"/>
  <c r="F157" i="4"/>
  <c r="F113" i="4"/>
  <c r="F90" i="4"/>
  <c r="F259" i="4"/>
  <c r="F244" i="4"/>
  <c r="F225" i="4"/>
  <c r="F30" i="4"/>
  <c r="F28" i="4"/>
  <c r="F26" i="4"/>
  <c r="F24" i="4"/>
  <c r="F22" i="4"/>
  <c r="F20" i="4"/>
  <c r="F18" i="4"/>
  <c r="F16" i="4"/>
  <c r="F261" i="4"/>
  <c r="F159" i="4"/>
  <c r="F7" i="4"/>
  <c r="F307" i="4"/>
  <c r="F136" i="4"/>
  <c r="F70" i="4"/>
  <c r="F68" i="4"/>
  <c r="F66" i="4"/>
  <c r="F64" i="4"/>
  <c r="F62" i="4"/>
  <c r="F39" i="4"/>
  <c r="F161" i="4"/>
  <c r="F44" i="4"/>
  <c r="F42" i="4"/>
  <c r="F88" i="4"/>
  <c r="F314" i="4"/>
  <c r="F299" i="4"/>
  <c r="F270" i="4"/>
  <c r="F155" i="4"/>
  <c r="F138" i="4"/>
  <c r="F72" i="4"/>
  <c r="F184" i="4"/>
  <c r="F207" i="4"/>
  <c r="F65" i="4"/>
  <c r="F255" i="4"/>
  <c r="F61" i="4"/>
  <c r="F223" i="4"/>
  <c r="F67" i="4"/>
  <c r="F265" i="4"/>
  <c r="F242" i="4"/>
  <c r="F63" i="4"/>
  <c r="F33" i="4"/>
  <c r="F69" i="4"/>
  <c r="I7" i="4"/>
  <c r="F316" i="4"/>
  <c r="F38" i="4"/>
  <c r="F47" i="4"/>
  <c r="F45" i="4"/>
  <c r="F11" i="4"/>
  <c r="F173" i="4"/>
  <c r="F221" i="4"/>
  <c r="F296" i="4"/>
  <c r="F17" i="4"/>
  <c r="F91" i="4"/>
  <c r="F336" i="4"/>
  <c r="F52" i="4"/>
  <c r="F231" i="4"/>
  <c r="F141" i="4"/>
  <c r="F181" i="4"/>
  <c r="F311" i="4"/>
  <c r="F9" i="4"/>
  <c r="F148" i="4"/>
  <c r="F163" i="4"/>
  <c r="F83" i="4"/>
  <c r="F288" i="4"/>
  <c r="F25" i="4"/>
  <c r="F252" i="4"/>
  <c r="F235" i="4"/>
  <c r="F55" i="4"/>
  <c r="F211" i="4"/>
  <c r="F120" i="4"/>
  <c r="F105" i="4"/>
  <c r="F106" i="4"/>
  <c r="F142" i="4"/>
  <c r="F188" i="4"/>
  <c r="F89" i="4"/>
  <c r="F185" i="4"/>
  <c r="F130" i="4"/>
  <c r="F236" i="4"/>
  <c r="F285" i="4"/>
  <c r="F337" i="4"/>
  <c r="F171" i="4"/>
  <c r="F60" i="4"/>
  <c r="F58" i="4"/>
  <c r="F187" i="4"/>
  <c r="F204" i="4"/>
  <c r="F248" i="4"/>
  <c r="F27" i="4"/>
  <c r="F129" i="4"/>
  <c r="F175" i="4"/>
  <c r="F131" i="4"/>
  <c r="F10" i="4"/>
  <c r="F57" i="4"/>
  <c r="F143" i="4"/>
  <c r="F177" i="4"/>
  <c r="F269" i="4"/>
  <c r="F272" i="4"/>
  <c r="F127" i="4"/>
  <c r="F200" i="4"/>
  <c r="F309" i="4"/>
  <c r="F92" i="4"/>
  <c r="F144" i="4"/>
  <c r="F318" i="4"/>
  <c r="F114" i="4"/>
  <c r="F132" i="4"/>
  <c r="F238" i="4"/>
  <c r="F287" i="4"/>
  <c r="F23" i="4"/>
  <c r="F189" i="4"/>
  <c r="F101" i="4"/>
  <c r="F104" i="4"/>
  <c r="F128" i="4"/>
  <c r="F75" i="4"/>
  <c r="F54" i="4"/>
  <c r="F145" i="4"/>
  <c r="F214" i="4"/>
  <c r="F263" i="4"/>
  <c r="F29" i="4"/>
  <c r="F297" i="4"/>
  <c r="F282" i="4"/>
  <c r="F139" i="4"/>
  <c r="F59" i="4"/>
  <c r="F79" i="4"/>
  <c r="F147" i="4"/>
  <c r="F94" i="4"/>
  <c r="F117" i="4"/>
  <c r="F146" i="4"/>
  <c r="F320" i="4"/>
  <c r="F198" i="4"/>
  <c r="F78" i="4"/>
  <c r="F134" i="4"/>
  <c r="F251" i="4"/>
  <c r="F289" i="4"/>
  <c r="F124" i="4"/>
  <c r="F48" i="4"/>
  <c r="F43" i="4"/>
  <c r="F40" i="4"/>
  <c r="F338" i="4"/>
  <c r="F85" i="4"/>
  <c r="F86" i="4"/>
  <c r="F254" i="4"/>
  <c r="F193" i="4"/>
  <c r="F335" i="4"/>
  <c r="F133" i="4"/>
  <c r="F286" i="4"/>
  <c r="F96" i="4"/>
  <c r="F119" i="4"/>
  <c r="F201" i="4"/>
  <c r="F322" i="4"/>
  <c r="F156" i="4"/>
  <c r="F80" i="4"/>
  <c r="F253" i="4"/>
  <c r="F291" i="4"/>
  <c r="F150" i="4"/>
  <c r="F267" i="4"/>
  <c r="F53" i="4"/>
  <c r="F283" i="4"/>
  <c r="F205" i="4"/>
  <c r="F239" i="4"/>
  <c r="F77" i="4"/>
  <c r="F194" i="4"/>
  <c r="F15" i="4"/>
  <c r="F153" i="4"/>
  <c r="F233" i="4"/>
  <c r="F95" i="4"/>
  <c r="F202" i="4"/>
  <c r="F323" i="4"/>
  <c r="F284" i="4"/>
  <c r="F237" i="4"/>
  <c r="F279" i="4"/>
  <c r="F81" i="4"/>
  <c r="F213" i="4"/>
  <c r="F98" i="4"/>
  <c r="F121" i="4"/>
  <c r="F203" i="4"/>
  <c r="F324" i="4"/>
  <c r="F158" i="4"/>
  <c r="F266" i="4"/>
  <c r="F293" i="4"/>
  <c r="F108" i="4"/>
  <c r="F152" i="4"/>
  <c r="F140" i="4"/>
  <c r="F183" i="4"/>
  <c r="F169" i="4"/>
  <c r="F41" i="4"/>
  <c r="F240" i="4"/>
  <c r="F280" i="4"/>
  <c r="F321" i="4"/>
  <c r="F19" i="4"/>
  <c r="F118" i="4"/>
  <c r="F182" i="4"/>
  <c r="F99" i="4"/>
  <c r="F290" i="4"/>
  <c r="F164" i="4"/>
  <c r="F340" i="4"/>
  <c r="F49" i="4"/>
  <c r="F107" i="4"/>
  <c r="F154" i="4"/>
  <c r="F199" i="4"/>
  <c r="F230" i="4"/>
  <c r="F247" i="4"/>
  <c r="F93" i="4"/>
  <c r="F179" i="4"/>
  <c r="F100" i="4"/>
  <c r="F123" i="4"/>
  <c r="F160" i="4"/>
  <c r="F174" i="4"/>
  <c r="F268" i="4"/>
  <c r="F295" i="4"/>
  <c r="F110" i="4"/>
  <c r="F165" i="4"/>
  <c r="F190" i="4"/>
  <c r="F325" i="4"/>
  <c r="F209" i="4"/>
  <c r="F250" i="4"/>
  <c r="F234" i="4"/>
  <c r="F56" i="4"/>
  <c r="F50" i="4"/>
  <c r="F21" i="4"/>
  <c r="F122" i="4"/>
  <c r="F312" i="4"/>
  <c r="F103" i="4"/>
  <c r="F339" i="4"/>
  <c r="F51" i="4"/>
  <c r="F319" i="4"/>
  <c r="F97" i="4"/>
  <c r="F228" i="4"/>
  <c r="F294" i="4"/>
  <c r="F102" i="4"/>
  <c r="F246" i="4"/>
  <c r="F137" i="4"/>
  <c r="F162" i="4"/>
  <c r="F232" i="4"/>
  <c r="F281" i="4"/>
  <c r="F308" i="4"/>
  <c r="F73" i="4"/>
  <c r="F125" i="4"/>
  <c r="F167" i="4"/>
  <c r="F192" i="4"/>
  <c r="F14" i="4"/>
  <c r="F245" i="4"/>
  <c r="F71" i="4"/>
  <c r="F292" i="4"/>
  <c r="F87" i="4"/>
  <c r="F310" i="4"/>
  <c r="F220" i="4"/>
  <c r="F300" i="4"/>
  <c r="F301" i="4"/>
  <c r="F317" i="4"/>
  <c r="F262" i="4"/>
  <c r="F36" i="4"/>
  <c r="F8" i="4"/>
  <c r="F186" i="4"/>
  <c r="F229" i="4"/>
  <c r="F227" i="4"/>
  <c r="F135" i="4"/>
  <c r="F32" i="4"/>
  <c r="F271" i="4"/>
  <c r="F196" i="4"/>
  <c r="F115" i="4"/>
  <c r="F37" i="4"/>
  <c r="F112" i="4"/>
  <c r="F111" i="4"/>
  <c r="F46" i="4"/>
  <c r="F172" i="4"/>
  <c r="F218" i="4"/>
  <c r="F219" i="4"/>
  <c r="F35" i="4"/>
  <c r="F34" i="4"/>
  <c r="F31" i="4"/>
  <c r="F12" i="24"/>
  <c r="I12" i="24"/>
  <c r="H12" i="24"/>
  <c r="H7" i="12"/>
  <c r="F315" i="7"/>
  <c r="F313" i="7"/>
  <c r="F298" i="7"/>
  <c r="F260" i="7"/>
  <c r="F258" i="7"/>
  <c r="F256" i="7"/>
  <c r="F243" i="7"/>
  <c r="F241" i="7"/>
  <c r="F226" i="7"/>
  <c r="F224" i="7"/>
  <c r="F222" i="7"/>
  <c r="F217" i="7"/>
  <c r="F215" i="7"/>
  <c r="F198" i="7"/>
  <c r="F185" i="7"/>
  <c r="F183" i="7"/>
  <c r="F162" i="7"/>
  <c r="F160" i="7"/>
  <c r="F158" i="7"/>
  <c r="F156" i="7"/>
  <c r="F137" i="7"/>
  <c r="F114" i="7"/>
  <c r="F333" i="7"/>
  <c r="F331" i="7"/>
  <c r="F329" i="7"/>
  <c r="F327" i="7"/>
  <c r="F306" i="7"/>
  <c r="F304" i="7"/>
  <c r="F302" i="7"/>
  <c r="F277" i="7"/>
  <c r="F275" i="7"/>
  <c r="F273" i="7"/>
  <c r="F264" i="7"/>
  <c r="F249" i="7"/>
  <c r="F206" i="7"/>
  <c r="F191" i="7"/>
  <c r="F170" i="7"/>
  <c r="F168" i="7"/>
  <c r="F166" i="7"/>
  <c r="F239" i="7"/>
  <c r="F213" i="7"/>
  <c r="F211" i="7"/>
  <c r="F209" i="7"/>
  <c r="F340" i="7"/>
  <c r="F337" i="7"/>
  <c r="F321" i="7"/>
  <c r="F251" i="7"/>
  <c r="F236" i="7"/>
  <c r="F187" i="7"/>
  <c r="F151" i="7"/>
  <c r="F145" i="7"/>
  <c r="F141" i="7"/>
  <c r="F99" i="7"/>
  <c r="F87" i="7"/>
  <c r="F70" i="7"/>
  <c r="F54" i="7"/>
  <c r="F49" i="7"/>
  <c r="F10" i="7"/>
  <c r="F7" i="7"/>
  <c r="F310" i="7"/>
  <c r="F293" i="7"/>
  <c r="F285" i="7"/>
  <c r="F212" i="7"/>
  <c r="F174" i="7"/>
  <c r="F128" i="7"/>
  <c r="F126" i="7"/>
  <c r="F76" i="7"/>
  <c r="F339" i="7"/>
  <c r="F266" i="7"/>
  <c r="F253" i="7"/>
  <c r="F232" i="7"/>
  <c r="F202" i="7"/>
  <c r="F180" i="7"/>
  <c r="F134" i="7"/>
  <c r="F122" i="7"/>
  <c r="F118" i="7"/>
  <c r="F109" i="7"/>
  <c r="F95" i="7"/>
  <c r="F84" i="7"/>
  <c r="F66" i="7"/>
  <c r="F44" i="7"/>
  <c r="F42" i="7"/>
  <c r="F295" i="7"/>
  <c r="F287" i="7"/>
  <c r="F238" i="7"/>
  <c r="F208" i="7"/>
  <c r="F105" i="7"/>
  <c r="F101" i="7"/>
  <c r="F89" i="7"/>
  <c r="F72" i="7"/>
  <c r="F56" i="7"/>
  <c r="F323" i="7"/>
  <c r="F319" i="7"/>
  <c r="F301" i="7"/>
  <c r="F268" i="7"/>
  <c r="F176" i="7"/>
  <c r="F147" i="7"/>
  <c r="F143" i="7"/>
  <c r="F130" i="7"/>
  <c r="F62" i="7"/>
  <c r="F289" i="7"/>
  <c r="F281" i="7"/>
  <c r="F247" i="7"/>
  <c r="F234" i="7"/>
  <c r="F228" i="7"/>
  <c r="F195" i="7"/>
  <c r="F149" i="7"/>
  <c r="F97" i="7"/>
  <c r="F68" i="7"/>
  <c r="I7" i="7"/>
  <c r="F82" i="7"/>
  <c r="F26" i="7"/>
  <c r="F18" i="7"/>
  <c r="F308" i="7"/>
  <c r="F283" i="7"/>
  <c r="F210" i="7"/>
  <c r="F93" i="7"/>
  <c r="F103" i="7"/>
  <c r="F64" i="7"/>
  <c r="F28" i="7"/>
  <c r="F20" i="7"/>
  <c r="F291" i="7"/>
  <c r="F116" i="7"/>
  <c r="F58" i="7"/>
  <c r="F30" i="7"/>
  <c r="F22" i="7"/>
  <c r="F43" i="7"/>
  <c r="F200" i="7"/>
  <c r="F120" i="7"/>
  <c r="F24" i="7"/>
  <c r="F16" i="7"/>
  <c r="F132" i="7"/>
  <c r="F178" i="7"/>
  <c r="F74" i="7"/>
  <c r="F272" i="7"/>
  <c r="F254" i="7"/>
  <c r="F182" i="7"/>
  <c r="F71" i="7"/>
  <c r="F37" i="7"/>
  <c r="F47" i="7"/>
  <c r="F314" i="7"/>
  <c r="F55" i="7"/>
  <c r="F124" i="7"/>
  <c r="F94" i="7"/>
  <c r="F207" i="7"/>
  <c r="F108" i="7"/>
  <c r="F136" i="7"/>
  <c r="F244" i="7"/>
  <c r="F292" i="7"/>
  <c r="F80" i="7"/>
  <c r="F276" i="7"/>
  <c r="F91" i="7"/>
  <c r="F88" i="7"/>
  <c r="F127" i="7"/>
  <c r="F338" i="7"/>
  <c r="F161" i="7"/>
  <c r="F154" i="7"/>
  <c r="F32" i="7"/>
  <c r="F86" i="7"/>
  <c r="F135" i="7"/>
  <c r="F259" i="7"/>
  <c r="F53" i="7"/>
  <c r="F193" i="7"/>
  <c r="F23" i="7"/>
  <c r="F334" i="7"/>
  <c r="F242" i="7"/>
  <c r="F299" i="7"/>
  <c r="F173" i="7"/>
  <c r="F235" i="7"/>
  <c r="F246" i="7"/>
  <c r="F294" i="7"/>
  <c r="F142" i="7"/>
  <c r="F286" i="7"/>
  <c r="F38" i="7"/>
  <c r="F59" i="7"/>
  <c r="F121" i="7"/>
  <c r="F330" i="7"/>
  <c r="F25" i="7"/>
  <c r="F144" i="7"/>
  <c r="F159" i="7"/>
  <c r="F199" i="7"/>
  <c r="F255" i="7"/>
  <c r="F316" i="7"/>
  <c r="F106" i="7"/>
  <c r="F73" i="7"/>
  <c r="F138" i="7"/>
  <c r="F305" i="7"/>
  <c r="F184" i="7"/>
  <c r="F79" i="7"/>
  <c r="F175" i="7"/>
  <c r="F237" i="7"/>
  <c r="F100" i="7"/>
  <c r="F152" i="7"/>
  <c r="F197" i="7"/>
  <c r="F8" i="7"/>
  <c r="F311" i="7"/>
  <c r="F104" i="7"/>
  <c r="F332" i="7"/>
  <c r="F240" i="7"/>
  <c r="F225" i="7"/>
  <c r="F9" i="7"/>
  <c r="F153" i="7"/>
  <c r="F205" i="7"/>
  <c r="F336" i="7"/>
  <c r="F27" i="7"/>
  <c r="F261" i="7"/>
  <c r="F39" i="7"/>
  <c r="F78" i="7"/>
  <c r="F148" i="7"/>
  <c r="F110" i="7"/>
  <c r="F252" i="7"/>
  <c r="F14" i="7"/>
  <c r="F52" i="7"/>
  <c r="F297" i="7"/>
  <c r="F146" i="7"/>
  <c r="F192" i="7"/>
  <c r="F41" i="7"/>
  <c r="F65" i="7"/>
  <c r="F270" i="7"/>
  <c r="F11" i="7"/>
  <c r="F29" i="7"/>
  <c r="F92" i="7"/>
  <c r="F150" i="7"/>
  <c r="F163" i="7"/>
  <c r="F214" i="7"/>
  <c r="F57" i="7"/>
  <c r="F190" i="7"/>
  <c r="F113" i="7"/>
  <c r="F257" i="7"/>
  <c r="F83" i="7"/>
  <c r="F179" i="7"/>
  <c r="F320" i="7"/>
  <c r="F303" i="7"/>
  <c r="F335" i="7"/>
  <c r="F282" i="7"/>
  <c r="F90" i="7"/>
  <c r="F171" i="7"/>
  <c r="F81" i="7"/>
  <c r="F231" i="7"/>
  <c r="F188" i="7"/>
  <c r="F278" i="7"/>
  <c r="F75" i="7"/>
  <c r="F169" i="7"/>
  <c r="F290" i="7"/>
  <c r="F51" i="7"/>
  <c r="F123" i="7"/>
  <c r="F67" i="7"/>
  <c r="F85" i="7"/>
  <c r="F233" i="7"/>
  <c r="F201" i="7"/>
  <c r="F45" i="7"/>
  <c r="F102" i="7"/>
  <c r="F194" i="7"/>
  <c r="F157" i="7"/>
  <c r="F189" i="7"/>
  <c r="F125" i="7"/>
  <c r="F140" i="7"/>
  <c r="F248" i="7"/>
  <c r="F307" i="7"/>
  <c r="F96" i="7"/>
  <c r="F129" i="7"/>
  <c r="F203" i="7"/>
  <c r="F98" i="7"/>
  <c r="F69" i="7"/>
  <c r="F227" i="7"/>
  <c r="F267" i="7"/>
  <c r="F131" i="7"/>
  <c r="F117" i="7"/>
  <c r="F216" i="7"/>
  <c r="F33" i="7"/>
  <c r="F48" i="7"/>
  <c r="F15" i="7"/>
  <c r="F274" i="7"/>
  <c r="F269" i="7"/>
  <c r="F133" i="7"/>
  <c r="F309" i="7"/>
  <c r="F21" i="7"/>
  <c r="F61" i="7"/>
  <c r="F221" i="7"/>
  <c r="F139" i="7"/>
  <c r="F50" i="7"/>
  <c r="F279" i="7"/>
  <c r="F17" i="7"/>
  <c r="F63" i="7"/>
  <c r="F245" i="7"/>
  <c r="F280" i="7"/>
  <c r="F328" i="7"/>
  <c r="F223" i="7"/>
  <c r="F177" i="7"/>
  <c r="F318" i="7"/>
  <c r="F119" i="7"/>
  <c r="F324" i="7"/>
  <c r="F326" i="7"/>
  <c r="F40" i="7"/>
  <c r="F284" i="7"/>
  <c r="F19" i="7"/>
  <c r="F196" i="7"/>
  <c r="F288" i="7"/>
  <c r="F167" i="7"/>
  <c r="F230" i="7"/>
  <c r="F181" i="7"/>
  <c r="F322" i="7"/>
  <c r="F165" i="7"/>
  <c r="F155" i="7"/>
  <c r="F296" i="7"/>
  <c r="F271" i="7"/>
  <c r="F250" i="7"/>
  <c r="F229" i="7"/>
  <c r="F186" i="7"/>
  <c r="F300" i="7"/>
  <c r="F115" i="7"/>
  <c r="F77" i="7"/>
  <c r="F60" i="7"/>
  <c r="F325" i="7"/>
  <c r="F312" i="7"/>
  <c r="F46" i="7"/>
  <c r="F265" i="7"/>
  <c r="F317" i="7"/>
  <c r="F204" i="7"/>
  <c r="F107" i="7"/>
  <c r="F36" i="7"/>
  <c r="F164" i="7"/>
  <c r="F220" i="7"/>
  <c r="F172" i="7"/>
  <c r="F263" i="7"/>
  <c r="F112" i="7"/>
  <c r="F262" i="7"/>
  <c r="F111" i="7"/>
  <c r="F218" i="7"/>
  <c r="F219" i="7"/>
  <c r="F35" i="7"/>
  <c r="F34" i="7"/>
  <c r="F31" i="7"/>
  <c r="F341" i="21"/>
  <c r="I341" i="21"/>
  <c r="F324" i="10"/>
  <c r="F322" i="10"/>
  <c r="F320" i="10"/>
  <c r="F318" i="10"/>
  <c r="F333" i="10"/>
  <c r="F331" i="10"/>
  <c r="F329" i="10"/>
  <c r="F327" i="10"/>
  <c r="F306" i="10"/>
  <c r="F304" i="10"/>
  <c r="F302" i="10"/>
  <c r="F332" i="10"/>
  <c r="F305" i="10"/>
  <c r="F334" i="10"/>
  <c r="F312" i="10"/>
  <c r="F274" i="10"/>
  <c r="F240" i="10"/>
  <c r="F216" i="10"/>
  <c r="F197" i="10"/>
  <c r="F276" i="10"/>
  <c r="F247" i="10"/>
  <c r="F202" i="10"/>
  <c r="F200" i="10"/>
  <c r="F187" i="10"/>
  <c r="F147" i="10"/>
  <c r="F145" i="10"/>
  <c r="F143" i="10"/>
  <c r="F141" i="10"/>
  <c r="F122" i="10"/>
  <c r="F120" i="10"/>
  <c r="F118" i="10"/>
  <c r="F116" i="10"/>
  <c r="F105" i="10"/>
  <c r="F103" i="10"/>
  <c r="F101" i="10"/>
  <c r="F99" i="10"/>
  <c r="F97" i="10"/>
  <c r="F95" i="10"/>
  <c r="F93" i="10"/>
  <c r="F58" i="10"/>
  <c r="F11" i="10"/>
  <c r="F278" i="10"/>
  <c r="F208" i="10"/>
  <c r="I7" i="10"/>
  <c r="F323" i="10"/>
  <c r="F319" i="10"/>
  <c r="F246" i="10"/>
  <c r="F225" i="10"/>
  <c r="F195" i="10"/>
  <c r="F180" i="10"/>
  <c r="F178" i="10"/>
  <c r="F176" i="10"/>
  <c r="F174" i="10"/>
  <c r="F134" i="10"/>
  <c r="F132" i="10"/>
  <c r="F130" i="10"/>
  <c r="F128" i="10"/>
  <c r="F84" i="10"/>
  <c r="F82" i="10"/>
  <c r="F80" i="10"/>
  <c r="F78" i="10"/>
  <c r="F45" i="10"/>
  <c r="F43" i="10"/>
  <c r="F41" i="10"/>
  <c r="F326" i="10"/>
  <c r="F297" i="10"/>
  <c r="F210" i="10"/>
  <c r="F328" i="10"/>
  <c r="F7" i="10"/>
  <c r="F151" i="10"/>
  <c r="F136" i="10"/>
  <c r="F76" i="10"/>
  <c r="F72" i="10"/>
  <c r="F68" i="10"/>
  <c r="F64" i="10"/>
  <c r="F25" i="10"/>
  <c r="F17" i="10"/>
  <c r="F212" i="10"/>
  <c r="F203" i="10"/>
  <c r="F159" i="10"/>
  <c r="F90" i="10"/>
  <c r="F32" i="10"/>
  <c r="F184" i="10"/>
  <c r="F138" i="10"/>
  <c r="F27" i="10"/>
  <c r="F19" i="10"/>
  <c r="F303" i="10"/>
  <c r="F214" i="10"/>
  <c r="F205" i="10"/>
  <c r="F186" i="10"/>
  <c r="F170" i="10"/>
  <c r="F166" i="10"/>
  <c r="F161" i="10"/>
  <c r="F330" i="10"/>
  <c r="F245" i="10"/>
  <c r="F149" i="10"/>
  <c r="F109" i="10"/>
  <c r="F74" i="10"/>
  <c r="F70" i="10"/>
  <c r="F66" i="10"/>
  <c r="F62" i="10"/>
  <c r="F29" i="10"/>
  <c r="F21" i="10"/>
  <c r="F155" i="10"/>
  <c r="F126" i="10"/>
  <c r="F113" i="10"/>
  <c r="F340" i="10"/>
  <c r="F191" i="10"/>
  <c r="F39" i="10"/>
  <c r="F23" i="10"/>
  <c r="F15" i="10"/>
  <c r="F157" i="10"/>
  <c r="F168" i="10"/>
  <c r="F88" i="10"/>
  <c r="F204" i="10"/>
  <c r="F57" i="10"/>
  <c r="F54" i="10"/>
  <c r="F123" i="10"/>
  <c r="F44" i="10"/>
  <c r="F98" i="10"/>
  <c r="F175" i="10"/>
  <c r="F83" i="10"/>
  <c r="F48" i="10"/>
  <c r="F241" i="10"/>
  <c r="F85" i="10"/>
  <c r="F133" i="10"/>
  <c r="F291" i="10"/>
  <c r="F230" i="10"/>
  <c r="F337" i="10"/>
  <c r="F20" i="10"/>
  <c r="F185" i="10"/>
  <c r="F268" i="10"/>
  <c r="F63" i="10"/>
  <c r="F234" i="10"/>
  <c r="F227" i="10"/>
  <c r="F232" i="10"/>
  <c r="F272" i="10"/>
  <c r="F267" i="10"/>
  <c r="F294" i="10"/>
  <c r="F315" i="10"/>
  <c r="F42" i="10"/>
  <c r="F277" i="10"/>
  <c r="F49" i="10"/>
  <c r="F188" i="10"/>
  <c r="F91" i="10"/>
  <c r="F131" i="10"/>
  <c r="F56" i="10"/>
  <c r="F250" i="10"/>
  <c r="F144" i="10"/>
  <c r="F100" i="10"/>
  <c r="F164" i="10"/>
  <c r="F24" i="10"/>
  <c r="F137" i="10"/>
  <c r="F215" i="10"/>
  <c r="F249" i="10"/>
  <c r="F273" i="10"/>
  <c r="F243" i="10"/>
  <c r="F289" i="10"/>
  <c r="F38" i="10"/>
  <c r="F67" i="10"/>
  <c r="F150" i="10"/>
  <c r="F222" i="10"/>
  <c r="F259" i="10"/>
  <c r="F299" i="10"/>
  <c r="F339" i="10"/>
  <c r="F253" i="10"/>
  <c r="F281" i="10"/>
  <c r="F231" i="10"/>
  <c r="F282" i="10"/>
  <c r="F309" i="10"/>
  <c r="F154" i="10"/>
  <c r="F86" i="10"/>
  <c r="F102" i="10"/>
  <c r="F10" i="10"/>
  <c r="F79" i="10"/>
  <c r="F8" i="10"/>
  <c r="F26" i="10"/>
  <c r="F156" i="10"/>
  <c r="F251" i="10"/>
  <c r="F295" i="10"/>
  <c r="F335" i="10"/>
  <c r="F69" i="10"/>
  <c r="F108" i="10"/>
  <c r="F152" i="10"/>
  <c r="F301" i="10"/>
  <c r="F233" i="10"/>
  <c r="F284" i="10"/>
  <c r="F311" i="10"/>
  <c r="F129" i="10"/>
  <c r="F142" i="10"/>
  <c r="F37" i="10"/>
  <c r="F55" i="10"/>
  <c r="F193" i="10"/>
  <c r="F124" i="10"/>
  <c r="F199" i="10"/>
  <c r="F121" i="10"/>
  <c r="F148" i="10"/>
  <c r="F92" i="10"/>
  <c r="F275" i="10"/>
  <c r="F28" i="10"/>
  <c r="F158" i="10"/>
  <c r="F258" i="10"/>
  <c r="F71" i="10"/>
  <c r="F110" i="10"/>
  <c r="F165" i="10"/>
  <c r="F190" i="10"/>
  <c r="F226" i="10"/>
  <c r="F293" i="10"/>
  <c r="F260" i="10"/>
  <c r="F235" i="10"/>
  <c r="F286" i="10"/>
  <c r="F336" i="10"/>
  <c r="F14" i="10"/>
  <c r="F53" i="10"/>
  <c r="F261" i="10"/>
  <c r="F119" i="10"/>
  <c r="F201" i="10"/>
  <c r="F94" i="10"/>
  <c r="F107" i="10"/>
  <c r="F177" i="10"/>
  <c r="F104" i="10"/>
  <c r="F279" i="10"/>
  <c r="F30" i="10"/>
  <c r="F160" i="10"/>
  <c r="F73" i="10"/>
  <c r="F125" i="10"/>
  <c r="F167" i="10"/>
  <c r="F192" i="10"/>
  <c r="F229" i="10"/>
  <c r="F266" i="10"/>
  <c r="F310" i="10"/>
  <c r="F209" i="10"/>
  <c r="F255" i="10"/>
  <c r="F321" i="10"/>
  <c r="F237" i="10"/>
  <c r="F288" i="10"/>
  <c r="F338" i="10"/>
  <c r="F173" i="10"/>
  <c r="F9" i="10"/>
  <c r="F179" i="10"/>
  <c r="F106" i="10"/>
  <c r="F40" i="10"/>
  <c r="F127" i="10"/>
  <c r="F194" i="10"/>
  <c r="F285" i="10"/>
  <c r="F16" i="10"/>
  <c r="F87" i="10"/>
  <c r="F162" i="10"/>
  <c r="F228" i="10"/>
  <c r="F257" i="10"/>
  <c r="F314" i="10"/>
  <c r="F213" i="10"/>
  <c r="F75" i="10"/>
  <c r="F169" i="10"/>
  <c r="F283" i="10"/>
  <c r="F244" i="10"/>
  <c r="F269" i="10"/>
  <c r="F217" i="10"/>
  <c r="F239" i="10"/>
  <c r="F290" i="10"/>
  <c r="F206" i="10"/>
  <c r="F298" i="10"/>
  <c r="F153" i="10"/>
  <c r="F96" i="10"/>
  <c r="F114" i="10"/>
  <c r="F242" i="10"/>
  <c r="F33" i="10"/>
  <c r="F287" i="10"/>
  <c r="F139" i="10"/>
  <c r="F163" i="10"/>
  <c r="F52" i="10"/>
  <c r="F183" i="10"/>
  <c r="F316" i="10"/>
  <c r="F51" i="10"/>
  <c r="F117" i="10"/>
  <c r="F198" i="10"/>
  <c r="F264" i="10"/>
  <c r="F252" i="10"/>
  <c r="F211" i="10"/>
  <c r="F254" i="10"/>
  <c r="F236" i="10"/>
  <c r="F280" i="10"/>
  <c r="F81" i="10"/>
  <c r="F207" i="10"/>
  <c r="F224" i="10"/>
  <c r="F196" i="10"/>
  <c r="F182" i="10"/>
  <c r="F18" i="10"/>
  <c r="F292" i="10"/>
  <c r="F313" i="10"/>
  <c r="F59" i="10"/>
  <c r="F181" i="10"/>
  <c r="F308" i="10"/>
  <c r="F22" i="10"/>
  <c r="F270" i="10"/>
  <c r="F61" i="10"/>
  <c r="F223" i="10"/>
  <c r="F296" i="10"/>
  <c r="F171" i="10"/>
  <c r="F50" i="10"/>
  <c r="F146" i="10"/>
  <c r="F256" i="10"/>
  <c r="F89" i="10"/>
  <c r="F65" i="10"/>
  <c r="F238" i="10"/>
  <c r="F77" i="10"/>
  <c r="F189" i="10"/>
  <c r="F140" i="10"/>
  <c r="F248" i="10"/>
  <c r="F172" i="10"/>
  <c r="F265" i="10"/>
  <c r="F115" i="10"/>
  <c r="F112" i="10"/>
  <c r="F47" i="10"/>
  <c r="F271" i="10"/>
  <c r="F325" i="10"/>
  <c r="F135" i="10"/>
  <c r="F46" i="10"/>
  <c r="F262" i="10"/>
  <c r="F263" i="10"/>
  <c r="F221" i="10"/>
  <c r="F60" i="10"/>
  <c r="F307" i="10"/>
  <c r="F111" i="10"/>
  <c r="F300" i="10"/>
  <c r="F317" i="10"/>
  <c r="F36" i="10"/>
  <c r="F220" i="10"/>
  <c r="F35" i="10"/>
  <c r="F219" i="10"/>
  <c r="F218" i="10"/>
  <c r="F34" i="10"/>
  <c r="F31" i="10"/>
  <c r="F334" i="16"/>
  <c r="F332" i="16"/>
  <c r="F278" i="16"/>
  <c r="F276" i="16"/>
  <c r="F274" i="16"/>
  <c r="F205" i="16"/>
  <c r="F192" i="16"/>
  <c r="F190" i="16"/>
  <c r="F171" i="16"/>
  <c r="F169" i="16"/>
  <c r="F167" i="16"/>
  <c r="F165" i="16"/>
  <c r="F110" i="16"/>
  <c r="F75" i="16"/>
  <c r="F71" i="16"/>
  <c r="F69" i="16"/>
  <c r="F38" i="16"/>
  <c r="F33" i="16"/>
  <c r="I7" i="16"/>
  <c r="F339" i="16"/>
  <c r="F337" i="16"/>
  <c r="F336" i="16"/>
  <c r="F296" i="16"/>
  <c r="F288" i="16"/>
  <c r="F280" i="16"/>
  <c r="F239" i="16"/>
  <c r="F228" i="16"/>
  <c r="F200" i="16"/>
  <c r="F177" i="16"/>
  <c r="F117" i="16"/>
  <c r="F106" i="16"/>
  <c r="F97" i="16"/>
  <c r="F83" i="16"/>
  <c r="F53" i="16"/>
  <c r="F7" i="16"/>
  <c r="F323" i="16"/>
  <c r="F321" i="16"/>
  <c r="F319" i="16"/>
  <c r="F214" i="16"/>
  <c r="F194" i="16"/>
  <c r="F154" i="16"/>
  <c r="F147" i="16"/>
  <c r="F144" i="16"/>
  <c r="F119" i="16"/>
  <c r="F99" i="16"/>
  <c r="F92" i="16"/>
  <c r="F59" i="16"/>
  <c r="F57" i="16"/>
  <c r="F55" i="16"/>
  <c r="F14" i="16"/>
  <c r="F9" i="16"/>
  <c r="F338" i="16"/>
  <c r="F290" i="16"/>
  <c r="F282" i="16"/>
  <c r="F235" i="16"/>
  <c r="F209" i="16"/>
  <c r="F202" i="16"/>
  <c r="F179" i="16"/>
  <c r="F131" i="16"/>
  <c r="F121" i="16"/>
  <c r="F101" i="16"/>
  <c r="F94" i="16"/>
  <c r="F79" i="16"/>
  <c r="F48" i="16"/>
  <c r="F42" i="16"/>
  <c r="F309" i="16"/>
  <c r="F297" i="16"/>
  <c r="F252" i="16"/>
  <c r="F247" i="16"/>
  <c r="F187" i="16"/>
  <c r="F146" i="16"/>
  <c r="F141" i="16"/>
  <c r="F123" i="16"/>
  <c r="F103" i="16"/>
  <c r="F96" i="16"/>
  <c r="F85" i="16"/>
  <c r="F50" i="16"/>
  <c r="F11" i="16"/>
  <c r="F292" i="16"/>
  <c r="F284" i="16"/>
  <c r="F240" i="16"/>
  <c r="F231" i="16"/>
  <c r="F211" i="16"/>
  <c r="F201" i="16"/>
  <c r="F181" i="16"/>
  <c r="F173" i="16"/>
  <c r="F116" i="16"/>
  <c r="F107" i="16"/>
  <c r="F105" i="16"/>
  <c r="F98" i="16"/>
  <c r="F60" i="16"/>
  <c r="F52" i="16"/>
  <c r="F324" i="16"/>
  <c r="F322" i="16"/>
  <c r="F320" i="16"/>
  <c r="F318" i="16"/>
  <c r="F237" i="16"/>
  <c r="F164" i="16"/>
  <c r="F143" i="16"/>
  <c r="F140" i="16"/>
  <c r="F133" i="16"/>
  <c r="F118" i="16"/>
  <c r="F100" i="16"/>
  <c r="F81" i="16"/>
  <c r="F58" i="16"/>
  <c r="F56" i="16"/>
  <c r="F54" i="16"/>
  <c r="F44" i="16"/>
  <c r="F10" i="16"/>
  <c r="F340" i="16"/>
  <c r="F311" i="16"/>
  <c r="F294" i="16"/>
  <c r="F286" i="16"/>
  <c r="F246" i="16"/>
  <c r="F213" i="16"/>
  <c r="F203" i="16"/>
  <c r="F175" i="16"/>
  <c r="F120" i="16"/>
  <c r="F102" i="16"/>
  <c r="F93" i="16"/>
  <c r="F49" i="16"/>
  <c r="F221" i="16"/>
  <c r="F188" i="16"/>
  <c r="F122" i="16"/>
  <c r="F142" i="16"/>
  <c r="F124" i="16"/>
  <c r="F104" i="16"/>
  <c r="F95" i="16"/>
  <c r="F267" i="16"/>
  <c r="F129" i="16"/>
  <c r="F51" i="16"/>
  <c r="F145" i="16"/>
  <c r="F233" i="16"/>
  <c r="F86" i="16"/>
  <c r="F182" i="16"/>
  <c r="F178" i="16"/>
  <c r="F326" i="16"/>
  <c r="F220" i="16"/>
  <c r="F335" i="16"/>
  <c r="F28" i="16"/>
  <c r="F70" i="16"/>
  <c r="F152" i="16"/>
  <c r="F277" i="16"/>
  <c r="F29" i="16"/>
  <c r="F158" i="16"/>
  <c r="F212" i="16"/>
  <c r="F293" i="16"/>
  <c r="F65" i="16"/>
  <c r="F150" i="16"/>
  <c r="F283" i="16"/>
  <c r="F128" i="16"/>
  <c r="F251" i="16"/>
  <c r="F302" i="16"/>
  <c r="F160" i="16"/>
  <c r="F20" i="16"/>
  <c r="F15" i="16"/>
  <c r="F21" i="16"/>
  <c r="F109" i="16"/>
  <c r="F215" i="16"/>
  <c r="F314" i="16"/>
  <c r="F27" i="16"/>
  <c r="F137" i="16"/>
  <c r="F170" i="16"/>
  <c r="F268" i="16"/>
  <c r="F113" i="16"/>
  <c r="F162" i="16"/>
  <c r="F279" i="16"/>
  <c r="F217" i="16"/>
  <c r="F255" i="16"/>
  <c r="F61" i="16"/>
  <c r="F114" i="16"/>
  <c r="F261" i="16"/>
  <c r="F19" i="16"/>
  <c r="F89" i="16"/>
  <c r="F163" i="16"/>
  <c r="F256" i="16"/>
  <c r="F225" i="16"/>
  <c r="F291" i="16"/>
  <c r="F41" i="16"/>
  <c r="F130" i="16"/>
  <c r="F253" i="16"/>
  <c r="F313" i="16"/>
  <c r="F153" i="16"/>
  <c r="F186" i="16"/>
  <c r="F258" i="16"/>
  <c r="F244" i="16"/>
  <c r="F329" i="16"/>
  <c r="F17" i="16"/>
  <c r="F73" i="16"/>
  <c r="F125" i="16"/>
  <c r="F176" i="16"/>
  <c r="F287" i="16"/>
  <c r="F316" i="16"/>
  <c r="F168" i="16"/>
  <c r="F108" i="16"/>
  <c r="F224" i="16"/>
  <c r="F307" i="16"/>
  <c r="F68" i="16"/>
  <c r="F230" i="16"/>
  <c r="F257" i="16"/>
  <c r="F328" i="16"/>
  <c r="F43" i="16"/>
  <c r="F132" i="16"/>
  <c r="F308" i="16"/>
  <c r="F199" i="16"/>
  <c r="F265" i="16"/>
  <c r="F63" i="16"/>
  <c r="F151" i="16"/>
  <c r="F273" i="16"/>
  <c r="F222" i="16"/>
  <c r="F295" i="16"/>
  <c r="F88" i="16"/>
  <c r="F330" i="16"/>
  <c r="F64" i="16"/>
  <c r="F174" i="16"/>
  <c r="F264" i="16"/>
  <c r="F304" i="16"/>
  <c r="F25" i="16"/>
  <c r="F77" i="16"/>
  <c r="F180" i="16"/>
  <c r="F45" i="16"/>
  <c r="F134" i="16"/>
  <c r="F310" i="16"/>
  <c r="F155" i="16"/>
  <c r="F26" i="16"/>
  <c r="F226" i="16"/>
  <c r="F249" i="16"/>
  <c r="F76" i="16"/>
  <c r="F138" i="16"/>
  <c r="F184" i="16"/>
  <c r="F260" i="16"/>
  <c r="F312" i="16"/>
  <c r="F24" i="16"/>
  <c r="F185" i="16"/>
  <c r="F242" i="16"/>
  <c r="F298" i="16"/>
  <c r="F331" i="16"/>
  <c r="F78" i="16"/>
  <c r="F232" i="16"/>
  <c r="F166" i="16"/>
  <c r="F136" i="16"/>
  <c r="F62" i="16"/>
  <c r="F115" i="16"/>
  <c r="F198" i="16"/>
  <c r="F270" i="16"/>
  <c r="F66" i="16"/>
  <c r="F206" i="16"/>
  <c r="F303" i="16"/>
  <c r="F22" i="16"/>
  <c r="F183" i="16"/>
  <c r="F23" i="16"/>
  <c r="F223" i="16"/>
  <c r="F266" i="16"/>
  <c r="F333" i="16"/>
  <c r="F18" i="16"/>
  <c r="F149" i="16"/>
  <c r="F189" i="16"/>
  <c r="F126" i="16"/>
  <c r="F241" i="16"/>
  <c r="F90" i="16"/>
  <c r="F197" i="16"/>
  <c r="F305" i="16"/>
  <c r="F80" i="16"/>
  <c r="F234" i="16"/>
  <c r="F72" i="16"/>
  <c r="F208" i="16"/>
  <c r="F281" i="16"/>
  <c r="F127" i="16"/>
  <c r="F259" i="16"/>
  <c r="F157" i="16"/>
  <c r="F315" i="16"/>
  <c r="F67" i="16"/>
  <c r="F204" i="16"/>
  <c r="F196" i="16"/>
  <c r="F74" i="16"/>
  <c r="F250" i="16"/>
  <c r="F30" i="16"/>
  <c r="F82" i="16"/>
  <c r="F236" i="16"/>
  <c r="F285" i="16"/>
  <c r="F195" i="16"/>
  <c r="F91" i="16"/>
  <c r="F243" i="16"/>
  <c r="F216" i="16"/>
  <c r="F275" i="16"/>
  <c r="F84" i="16"/>
  <c r="F39" i="16"/>
  <c r="F289" i="16"/>
  <c r="F16" i="16"/>
  <c r="F306" i="16"/>
  <c r="F245" i="16"/>
  <c r="F238" i="16"/>
  <c r="F254" i="16"/>
  <c r="F156" i="16"/>
  <c r="F207" i="16"/>
  <c r="F299" i="16"/>
  <c r="F161" i="16"/>
  <c r="F87" i="16"/>
  <c r="F327" i="16"/>
  <c r="F40" i="16"/>
  <c r="F191" i="16"/>
  <c r="F159" i="16"/>
  <c r="F210" i="16"/>
  <c r="F139" i="16"/>
  <c r="F300" i="16"/>
  <c r="F219" i="16"/>
  <c r="F262" i="16"/>
  <c r="F193" i="16"/>
  <c r="F271" i="16"/>
  <c r="F148" i="16"/>
  <c r="F32" i="16"/>
  <c r="F248" i="16"/>
  <c r="F325" i="16"/>
  <c r="F301" i="16"/>
  <c r="F227" i="16"/>
  <c r="F263" i="16"/>
  <c r="F135" i="16"/>
  <c r="F37" i="16"/>
  <c r="F47" i="16"/>
  <c r="F272" i="16"/>
  <c r="F172" i="16"/>
  <c r="F269" i="16"/>
  <c r="F8" i="16"/>
  <c r="F229" i="16"/>
  <c r="F36" i="16"/>
  <c r="F112" i="16"/>
  <c r="F218" i="16"/>
  <c r="F46" i="16"/>
  <c r="F111" i="16"/>
  <c r="F317" i="16"/>
  <c r="F35" i="16"/>
  <c r="F34" i="16"/>
  <c r="F31" i="16"/>
  <c r="I12" i="3"/>
  <c r="F12" i="3"/>
  <c r="H12" i="3"/>
  <c r="I12" i="6"/>
  <c r="F12" i="6"/>
  <c r="F13" i="16"/>
  <c r="H341" i="21"/>
  <c r="I341" i="8"/>
  <c r="F341" i="8"/>
  <c r="H7" i="19"/>
  <c r="I7" i="19"/>
  <c r="H7" i="23"/>
  <c r="I7" i="23"/>
  <c r="F205" i="21"/>
  <c r="F256" i="21"/>
  <c r="F243" i="21"/>
  <c r="F241" i="21"/>
  <c r="F226" i="21"/>
  <c r="F224" i="21"/>
  <c r="F222" i="21"/>
  <c r="F217" i="21"/>
  <c r="F215" i="21"/>
  <c r="F321" i="21"/>
  <c r="F296" i="21"/>
  <c r="F292" i="21"/>
  <c r="F288" i="21"/>
  <c r="F284" i="21"/>
  <c r="F280" i="21"/>
  <c r="F267" i="21"/>
  <c r="F252" i="21"/>
  <c r="F202" i="21"/>
  <c r="F197" i="21"/>
  <c r="F188" i="21"/>
  <c r="F146" i="21"/>
  <c r="F144" i="21"/>
  <c r="F142" i="21"/>
  <c r="F140" i="21"/>
  <c r="F123" i="21"/>
  <c r="F121" i="21"/>
  <c r="F106" i="21"/>
  <c r="F104" i="21"/>
  <c r="F102" i="21"/>
  <c r="F100" i="21"/>
  <c r="F98" i="21"/>
  <c r="F96" i="21"/>
  <c r="F239" i="21"/>
  <c r="F235" i="21"/>
  <c r="F231" i="21"/>
  <c r="F309" i="21"/>
  <c r="F211" i="21"/>
  <c r="F194" i="21"/>
  <c r="F181" i="21"/>
  <c r="F179" i="21"/>
  <c r="F177" i="21"/>
  <c r="F175" i="21"/>
  <c r="F173" i="21"/>
  <c r="F133" i="21"/>
  <c r="F131" i="21"/>
  <c r="F129" i="21"/>
  <c r="F85" i="21"/>
  <c r="F83" i="21"/>
  <c r="F81" i="21"/>
  <c r="F79" i="21"/>
  <c r="F336" i="21"/>
  <c r="F323" i="21"/>
  <c r="F184" i="21"/>
  <c r="F161" i="21"/>
  <c r="F159" i="21"/>
  <c r="F157" i="21"/>
  <c r="F155" i="21"/>
  <c r="F138" i="21"/>
  <c r="F136" i="21"/>
  <c r="F113" i="21"/>
  <c r="F340" i="21"/>
  <c r="F294" i="21"/>
  <c r="F290" i="21"/>
  <c r="F286" i="21"/>
  <c r="F282" i="21"/>
  <c r="F228" i="21"/>
  <c r="F319" i="21"/>
  <c r="F237" i="21"/>
  <c r="F233" i="21"/>
  <c r="F200" i="21"/>
  <c r="F198" i="21"/>
  <c r="F311" i="21"/>
  <c r="F247" i="21"/>
  <c r="F240" i="21"/>
  <c r="F213" i="21"/>
  <c r="F209" i="21"/>
  <c r="F183" i="21"/>
  <c r="F156" i="21"/>
  <c r="F137" i="21"/>
  <c r="F7" i="21"/>
  <c r="F128" i="21"/>
  <c r="F185" i="21"/>
  <c r="F158" i="21"/>
  <c r="F75" i="21"/>
  <c r="F71" i="21"/>
  <c r="F67" i="21"/>
  <c r="F63" i="21"/>
  <c r="F43" i="21"/>
  <c r="F148" i="21"/>
  <c r="F132" i="21"/>
  <c r="F87" i="21"/>
  <c r="F160" i="21"/>
  <c r="F42" i="21"/>
  <c r="F338" i="21"/>
  <c r="F114" i="21"/>
  <c r="F89" i="21"/>
  <c r="I7" i="21"/>
  <c r="F162" i="21"/>
  <c r="F26" i="21"/>
  <c r="F28" i="21"/>
  <c r="F30" i="21"/>
  <c r="F16" i="21"/>
  <c r="F18" i="21"/>
  <c r="F172" i="21"/>
  <c r="F22" i="21"/>
  <c r="F41" i="21"/>
  <c r="F20" i="21"/>
  <c r="F44" i="21"/>
  <c r="F24" i="21"/>
  <c r="F119" i="21"/>
  <c r="F15" i="21"/>
  <c r="F52" i="21"/>
  <c r="F199" i="21"/>
  <c r="F62" i="21"/>
  <c r="F110" i="21"/>
  <c r="F124" i="21"/>
  <c r="F51" i="21"/>
  <c r="F72" i="21"/>
  <c r="F165" i="21"/>
  <c r="F301" i="21"/>
  <c r="F122" i="21"/>
  <c r="F254" i="21"/>
  <c r="F275" i="21"/>
  <c r="F326" i="21"/>
  <c r="F261" i="21"/>
  <c r="F331" i="21"/>
  <c r="F236" i="21"/>
  <c r="F291" i="21"/>
  <c r="F337" i="21"/>
  <c r="F73" i="21"/>
  <c r="F29" i="21"/>
  <c r="F25" i="21"/>
  <c r="F21" i="21"/>
  <c r="F10" i="21"/>
  <c r="F33" i="21"/>
  <c r="F99" i="21"/>
  <c r="F174" i="21"/>
  <c r="F314" i="21"/>
  <c r="F78" i="21"/>
  <c r="F169" i="21"/>
  <c r="F227" i="21"/>
  <c r="F82" i="21"/>
  <c r="F48" i="21"/>
  <c r="F93" i="21"/>
  <c r="F307" i="21"/>
  <c r="F141" i="21"/>
  <c r="F333" i="21"/>
  <c r="F259" i="21"/>
  <c r="F330" i="21"/>
  <c r="F248" i="21"/>
  <c r="F149" i="21"/>
  <c r="F201" i="21"/>
  <c r="F258" i="21"/>
  <c r="F238" i="21"/>
  <c r="F266" i="21"/>
  <c r="F293" i="21"/>
  <c r="F244" i="21"/>
  <c r="F297" i="21"/>
  <c r="F273" i="21"/>
  <c r="F324" i="21"/>
  <c r="F58" i="21"/>
  <c r="F32" i="21"/>
  <c r="F55" i="21"/>
  <c r="F38" i="21"/>
  <c r="F14" i="21"/>
  <c r="F69" i="21"/>
  <c r="F130" i="21"/>
  <c r="F66" i="21"/>
  <c r="F127" i="21"/>
  <c r="F84" i="21"/>
  <c r="F193" i="21"/>
  <c r="F328" i="21"/>
  <c r="F176" i="21"/>
  <c r="F54" i="21"/>
  <c r="F223" i="21"/>
  <c r="F108" i="21"/>
  <c r="F257" i="21"/>
  <c r="F190" i="21"/>
  <c r="F265" i="21"/>
  <c r="F305" i="21"/>
  <c r="F143" i="21"/>
  <c r="F225" i="21"/>
  <c r="F316" i="21"/>
  <c r="F263" i="21"/>
  <c r="F334" i="21"/>
  <c r="F306" i="21"/>
  <c r="F74" i="21"/>
  <c r="F151" i="21"/>
  <c r="F255" i="21"/>
  <c r="F277" i="21"/>
  <c r="F203" i="21"/>
  <c r="F260" i="21"/>
  <c r="F268" i="21"/>
  <c r="F295" i="21"/>
  <c r="F134" i="21"/>
  <c r="F279" i="21"/>
  <c r="F242" i="21"/>
  <c r="F150" i="21"/>
  <c r="F17" i="21"/>
  <c r="F154" i="21"/>
  <c r="F167" i="21"/>
  <c r="F39" i="21"/>
  <c r="F47" i="21"/>
  <c r="F92" i="21"/>
  <c r="F332" i="21"/>
  <c r="F115" i="21"/>
  <c r="F262" i="21"/>
  <c r="F192" i="21"/>
  <c r="F145" i="21"/>
  <c r="F88" i="21"/>
  <c r="F207" i="21"/>
  <c r="F270" i="21"/>
  <c r="F76" i="21"/>
  <c r="F166" i="21"/>
  <c r="F191" i="21"/>
  <c r="F195" i="21"/>
  <c r="F264" i="21"/>
  <c r="F246" i="21"/>
  <c r="F298" i="21"/>
  <c r="F281" i="21"/>
  <c r="F86" i="21"/>
  <c r="F50" i="21"/>
  <c r="F37" i="21"/>
  <c r="F94" i="21"/>
  <c r="F19" i="21"/>
  <c r="F91" i="21"/>
  <c r="F45" i="21"/>
  <c r="F70" i="21"/>
  <c r="F164" i="21"/>
  <c r="F9" i="21"/>
  <c r="F53" i="21"/>
  <c r="F103" i="21"/>
  <c r="F182" i="21"/>
  <c r="F57" i="21"/>
  <c r="F274" i="21"/>
  <c r="F64" i="21"/>
  <c r="F153" i="21"/>
  <c r="F97" i="21"/>
  <c r="F171" i="21"/>
  <c r="F206" i="21"/>
  <c r="F339" i="21"/>
  <c r="F196" i="21"/>
  <c r="F269" i="21"/>
  <c r="F105" i="21"/>
  <c r="F147" i="21"/>
  <c r="F272" i="21"/>
  <c r="F90" i="21"/>
  <c r="F214" i="21"/>
  <c r="F109" i="21"/>
  <c r="F168" i="21"/>
  <c r="F271" i="21"/>
  <c r="F318" i="21"/>
  <c r="F313" i="21"/>
  <c r="F251" i="21"/>
  <c r="F283" i="21"/>
  <c r="F308" i="21"/>
  <c r="F101" i="21"/>
  <c r="F250" i="21"/>
  <c r="F289" i="21"/>
  <c r="F27" i="21"/>
  <c r="F135" i="21"/>
  <c r="F186" i="21"/>
  <c r="F11" i="21"/>
  <c r="F117" i="21"/>
  <c r="F216" i="21"/>
  <c r="F278" i="21"/>
  <c r="F163" i="21"/>
  <c r="F245" i="21"/>
  <c r="F116" i="21"/>
  <c r="F187" i="21"/>
  <c r="F221" i="21"/>
  <c r="F276" i="21"/>
  <c r="F126" i="21"/>
  <c r="F170" i="21"/>
  <c r="F327" i="21"/>
  <c r="F320" i="21"/>
  <c r="F315" i="21"/>
  <c r="F208" i="21"/>
  <c r="F253" i="21"/>
  <c r="F285" i="21"/>
  <c r="F310" i="21"/>
  <c r="F61" i="21"/>
  <c r="F178" i="21"/>
  <c r="F120" i="21"/>
  <c r="F302" i="21"/>
  <c r="F303" i="21"/>
  <c r="F212" i="21"/>
  <c r="F65" i="21"/>
  <c r="F8" i="21"/>
  <c r="F23" i="21"/>
  <c r="F80" i="21"/>
  <c r="F49" i="21"/>
  <c r="F180" i="21"/>
  <c r="F59" i="21"/>
  <c r="F56" i="21"/>
  <c r="F95" i="21"/>
  <c r="F107" i="21"/>
  <c r="F152" i="21"/>
  <c r="F68" i="21"/>
  <c r="F125" i="21"/>
  <c r="F304" i="21"/>
  <c r="F118" i="21"/>
  <c r="F329" i="21"/>
  <c r="F312" i="21"/>
  <c r="F299" i="21"/>
  <c r="F249" i="21"/>
  <c r="F322" i="21"/>
  <c r="F210" i="21"/>
  <c r="F232" i="21"/>
  <c r="F287" i="21"/>
  <c r="F234" i="21"/>
  <c r="F40" i="21"/>
  <c r="F139" i="21"/>
  <c r="F60" i="21"/>
  <c r="F325" i="21"/>
  <c r="F335" i="21"/>
  <c r="F204" i="21"/>
  <c r="F229" i="21"/>
  <c r="F300" i="21"/>
  <c r="F77" i="21"/>
  <c r="F46" i="21"/>
  <c r="F230" i="21"/>
  <c r="F317" i="21"/>
  <c r="F189" i="21"/>
  <c r="F111" i="21"/>
  <c r="F112" i="21"/>
  <c r="F36" i="21"/>
  <c r="F220" i="21"/>
  <c r="F219" i="21"/>
  <c r="F35" i="21"/>
  <c r="F218" i="21"/>
  <c r="F34" i="21"/>
  <c r="F31" i="21"/>
  <c r="H341" i="4"/>
  <c r="F12" i="16"/>
  <c r="I12" i="16"/>
  <c r="F339" i="2"/>
  <c r="F337" i="2"/>
  <c r="F310" i="2"/>
  <c r="F308" i="2"/>
  <c r="F295" i="2"/>
  <c r="F293" i="2"/>
  <c r="F291" i="2"/>
  <c r="F289" i="2"/>
  <c r="F287" i="2"/>
  <c r="F285" i="2"/>
  <c r="F283" i="2"/>
  <c r="F281" i="2"/>
  <c r="F268" i="2"/>
  <c r="F266" i="2"/>
  <c r="F253" i="2"/>
  <c r="F251" i="2"/>
  <c r="F238" i="2"/>
  <c r="F236" i="2"/>
  <c r="F234" i="2"/>
  <c r="F232" i="2"/>
  <c r="F212" i="2"/>
  <c r="F210" i="2"/>
  <c r="F208" i="2"/>
  <c r="F195" i="2"/>
  <c r="F180" i="2"/>
  <c r="F178" i="2"/>
  <c r="F176" i="2"/>
  <c r="F174" i="2"/>
  <c r="F134" i="2"/>
  <c r="F132" i="2"/>
  <c r="F130" i="2"/>
  <c r="F128" i="2"/>
  <c r="F84" i="2"/>
  <c r="F82" i="2"/>
  <c r="F80" i="2"/>
  <c r="F78" i="2"/>
  <c r="F45" i="2"/>
  <c r="F43" i="2"/>
  <c r="F41" i="2"/>
  <c r="F73" i="2"/>
  <c r="F104" i="2"/>
  <c r="F57" i="2"/>
  <c r="F53" i="2"/>
  <c r="F49" i="2"/>
  <c r="F10" i="2"/>
  <c r="F7" i="2"/>
  <c r="F305" i="2"/>
  <c r="F276" i="2"/>
  <c r="F167" i="2"/>
  <c r="F152" i="2"/>
  <c r="F91" i="2"/>
  <c r="F67" i="2"/>
  <c r="I7" i="2"/>
  <c r="F324" i="2"/>
  <c r="F322" i="2"/>
  <c r="F320" i="2"/>
  <c r="F318" i="2"/>
  <c r="F246" i="2"/>
  <c r="F203" i="2"/>
  <c r="F201" i="2"/>
  <c r="F188" i="2"/>
  <c r="F146" i="2"/>
  <c r="F144" i="2"/>
  <c r="F142" i="2"/>
  <c r="F140" i="2"/>
  <c r="F123" i="2"/>
  <c r="F121" i="2"/>
  <c r="F119" i="2"/>
  <c r="F117" i="2"/>
  <c r="F106" i="2"/>
  <c r="F102" i="2"/>
  <c r="F100" i="2"/>
  <c r="F98" i="2"/>
  <c r="F96" i="2"/>
  <c r="F94" i="2"/>
  <c r="F92" i="2"/>
  <c r="F59" i="2"/>
  <c r="F55" i="2"/>
  <c r="F51" i="2"/>
  <c r="F330" i="2"/>
  <c r="F190" i="2"/>
  <c r="F165" i="2"/>
  <c r="F150" i="2"/>
  <c r="F139" i="2"/>
  <c r="F125" i="2"/>
  <c r="F108" i="2"/>
  <c r="F38" i="2"/>
  <c r="F328" i="2"/>
  <c r="F303" i="2"/>
  <c r="F205" i="2"/>
  <c r="F110" i="2"/>
  <c r="F71" i="2"/>
  <c r="F63" i="2"/>
  <c r="F33" i="2"/>
  <c r="F338" i="2"/>
  <c r="F336" i="2"/>
  <c r="F311" i="2"/>
  <c r="F309" i="2"/>
  <c r="F296" i="2"/>
  <c r="F294" i="2"/>
  <c r="F292" i="2"/>
  <c r="F290" i="2"/>
  <c r="F288" i="2"/>
  <c r="F286" i="2"/>
  <c r="F284" i="2"/>
  <c r="F282" i="2"/>
  <c r="F280" i="2"/>
  <c r="F267" i="2"/>
  <c r="F252" i="2"/>
  <c r="F239" i="2"/>
  <c r="F237" i="2"/>
  <c r="F235" i="2"/>
  <c r="F233" i="2"/>
  <c r="F231" i="2"/>
  <c r="F213" i="2"/>
  <c r="F211" i="2"/>
  <c r="F209" i="2"/>
  <c r="F194" i="2"/>
  <c r="F181" i="2"/>
  <c r="F179" i="2"/>
  <c r="F177" i="2"/>
  <c r="F175" i="2"/>
  <c r="F173" i="2"/>
  <c r="F133" i="2"/>
  <c r="F131" i="2"/>
  <c r="F129" i="2"/>
  <c r="F85" i="2"/>
  <c r="F83" i="2"/>
  <c r="F81" i="2"/>
  <c r="F79" i="2"/>
  <c r="F44" i="2"/>
  <c r="F42" i="2"/>
  <c r="F326" i="2"/>
  <c r="F274" i="2"/>
  <c r="F245" i="2"/>
  <c r="F316" i="2"/>
  <c r="F314" i="2"/>
  <c r="F299" i="2"/>
  <c r="F270" i="2"/>
  <c r="F261" i="2"/>
  <c r="F259" i="2"/>
  <c r="F257" i="2"/>
  <c r="F255" i="2"/>
  <c r="F244" i="2"/>
  <c r="F242" i="2"/>
  <c r="F225" i="2"/>
  <c r="F223" i="2"/>
  <c r="F216" i="2"/>
  <c r="F197" i="2"/>
  <c r="F184" i="2"/>
  <c r="F161" i="2"/>
  <c r="F159" i="2"/>
  <c r="F157" i="2"/>
  <c r="F155" i="2"/>
  <c r="F138" i="2"/>
  <c r="F136" i="2"/>
  <c r="F113" i="2"/>
  <c r="F90" i="2"/>
  <c r="F88" i="2"/>
  <c r="F29" i="2"/>
  <c r="F27" i="2"/>
  <c r="F25" i="2"/>
  <c r="F23" i="2"/>
  <c r="F21" i="2"/>
  <c r="F19" i="2"/>
  <c r="F17" i="2"/>
  <c r="F15" i="2"/>
  <c r="F332" i="2"/>
  <c r="F192" i="2"/>
  <c r="F169" i="2"/>
  <c r="F75" i="2"/>
  <c r="F69" i="2"/>
  <c r="F61" i="2"/>
  <c r="F334" i="2"/>
  <c r="F278" i="2"/>
  <c r="F171" i="2"/>
  <c r="F65" i="2"/>
  <c r="F18" i="2"/>
  <c r="F148" i="2"/>
  <c r="F279" i="2"/>
  <c r="F127" i="2"/>
  <c r="F215" i="2"/>
  <c r="F28" i="2"/>
  <c r="F163" i="2"/>
  <c r="F46" i="2"/>
  <c r="F115" i="2"/>
  <c r="F269" i="2"/>
  <c r="F58" i="2"/>
  <c r="F105" i="2"/>
  <c r="F141" i="2"/>
  <c r="F200" i="2"/>
  <c r="F240" i="2"/>
  <c r="F321" i="2"/>
  <c r="F340" i="2"/>
  <c r="F70" i="2"/>
  <c r="F166" i="2"/>
  <c r="F273" i="2"/>
  <c r="F331" i="2"/>
  <c r="F26" i="2"/>
  <c r="F241" i="2"/>
  <c r="F22" i="2"/>
  <c r="F185" i="2"/>
  <c r="F8" i="2"/>
  <c r="F183" i="2"/>
  <c r="F156" i="2"/>
  <c r="F86" i="2"/>
  <c r="F143" i="2"/>
  <c r="F202" i="2"/>
  <c r="F247" i="2"/>
  <c r="F323" i="2"/>
  <c r="F72" i="2"/>
  <c r="F168" i="2"/>
  <c r="F275" i="2"/>
  <c r="F333" i="2"/>
  <c r="F47" i="2"/>
  <c r="F164" i="2"/>
  <c r="F207" i="2"/>
  <c r="F160" i="2"/>
  <c r="F315" i="2"/>
  <c r="F30" i="2"/>
  <c r="F254" i="2"/>
  <c r="F77" i="2"/>
  <c r="F198" i="2"/>
  <c r="F137" i="2"/>
  <c r="F93" i="2"/>
  <c r="F145" i="2"/>
  <c r="F297" i="2"/>
  <c r="F39" i="2"/>
  <c r="F74" i="2"/>
  <c r="F170" i="2"/>
  <c r="F277" i="2"/>
  <c r="F193" i="2"/>
  <c r="F107" i="2"/>
  <c r="F186" i="2"/>
  <c r="F199" i="2"/>
  <c r="F60" i="2"/>
  <c r="F226" i="2"/>
  <c r="F158" i="2"/>
  <c r="F243" i="2"/>
  <c r="F48" i="2"/>
  <c r="F95" i="2"/>
  <c r="F116" i="2"/>
  <c r="F147" i="2"/>
  <c r="F182" i="2"/>
  <c r="F214" i="2"/>
  <c r="F76" i="2"/>
  <c r="F302" i="2"/>
  <c r="F224" i="2"/>
  <c r="F217" i="2"/>
  <c r="F204" i="2"/>
  <c r="F258" i="2"/>
  <c r="F335" i="2"/>
  <c r="F50" i="2"/>
  <c r="F97" i="2"/>
  <c r="F118" i="2"/>
  <c r="F187" i="2"/>
  <c r="F62" i="2"/>
  <c r="F109" i="2"/>
  <c r="F191" i="2"/>
  <c r="F304" i="2"/>
  <c r="F196" i="2"/>
  <c r="F16" i="2"/>
  <c r="F227" i="2"/>
  <c r="F37" i="2"/>
  <c r="F24" i="2"/>
  <c r="F298" i="2"/>
  <c r="F114" i="2"/>
  <c r="F272" i="2"/>
  <c r="F124" i="2"/>
  <c r="F271" i="2"/>
  <c r="F256" i="2"/>
  <c r="F9" i="2"/>
  <c r="F52" i="2"/>
  <c r="F99" i="2"/>
  <c r="F120" i="2"/>
  <c r="F221" i="2"/>
  <c r="F64" i="2"/>
  <c r="F126" i="2"/>
  <c r="F206" i="2"/>
  <c r="F306" i="2"/>
  <c r="F87" i="2"/>
  <c r="F230" i="2"/>
  <c r="F135" i="2"/>
  <c r="F313" i="2"/>
  <c r="F222" i="2"/>
  <c r="F14" i="2"/>
  <c r="F32" i="2"/>
  <c r="F11" i="2"/>
  <c r="F54" i="2"/>
  <c r="F101" i="2"/>
  <c r="F122" i="2"/>
  <c r="F228" i="2"/>
  <c r="F312" i="2"/>
  <c r="F66" i="2"/>
  <c r="F149" i="2"/>
  <c r="F249" i="2"/>
  <c r="F327" i="2"/>
  <c r="F220" i="2"/>
  <c r="F103" i="2"/>
  <c r="F329" i="2"/>
  <c r="F229" i="2"/>
  <c r="F20" i="2"/>
  <c r="F56" i="2"/>
  <c r="F260" i="2"/>
  <c r="F162" i="2"/>
  <c r="F154" i="2"/>
  <c r="F319" i="2"/>
  <c r="F68" i="2"/>
  <c r="F151" i="2"/>
  <c r="F264" i="2"/>
  <c r="F40" i="2"/>
  <c r="F153" i="2"/>
  <c r="F89" i="2"/>
  <c r="F317" i="2"/>
  <c r="F263" i="2"/>
  <c r="F300" i="2"/>
  <c r="F307" i="2"/>
  <c r="F265" i="2"/>
  <c r="F250" i="2"/>
  <c r="F172" i="2"/>
  <c r="F219" i="2"/>
  <c r="F325" i="2"/>
  <c r="F218" i="2"/>
  <c r="F301" i="2"/>
  <c r="F262" i="2"/>
  <c r="F248" i="2"/>
  <c r="F189" i="2"/>
  <c r="F111" i="2"/>
  <c r="F112" i="2"/>
  <c r="F36" i="2"/>
  <c r="F35" i="2"/>
  <c r="F34" i="2"/>
  <c r="F31" i="2"/>
  <c r="I341" i="13"/>
  <c r="F341" i="13"/>
  <c r="H7" i="17"/>
  <c r="I7" i="17"/>
  <c r="I12" i="8"/>
  <c r="F12" i="8"/>
  <c r="F12" i="14"/>
  <c r="I12" i="14"/>
  <c r="F341" i="16"/>
  <c r="I341" i="16"/>
  <c r="H341" i="8"/>
  <c r="H341" i="19"/>
  <c r="I341" i="19"/>
  <c r="H341" i="16"/>
  <c r="H341" i="23"/>
  <c r="I341" i="23"/>
  <c r="F332" i="11"/>
  <c r="F309" i="11"/>
  <c r="F303" i="11"/>
  <c r="F296" i="11"/>
  <c r="F288" i="11"/>
  <c r="F280" i="11"/>
  <c r="F278" i="11"/>
  <c r="F264" i="11"/>
  <c r="F247" i="11"/>
  <c r="F228" i="11"/>
  <c r="F202" i="11"/>
  <c r="F200" i="11"/>
  <c r="F187" i="11"/>
  <c r="F147" i="11"/>
  <c r="F145" i="11"/>
  <c r="F143" i="11"/>
  <c r="F141" i="11"/>
  <c r="F122" i="11"/>
  <c r="F120" i="11"/>
  <c r="F118" i="11"/>
  <c r="F105" i="11"/>
  <c r="F103" i="11"/>
  <c r="F93" i="11"/>
  <c r="F58" i="11"/>
  <c r="F56" i="11"/>
  <c r="F54" i="11"/>
  <c r="F52" i="11"/>
  <c r="F50" i="11"/>
  <c r="F48" i="11"/>
  <c r="F11" i="11"/>
  <c r="F9" i="11"/>
  <c r="F328" i="11"/>
  <c r="F311" i="11"/>
  <c r="I7" i="11"/>
  <c r="F334" i="11"/>
  <c r="F331" i="11"/>
  <c r="F290" i="11"/>
  <c r="F282" i="11"/>
  <c r="F253" i="11"/>
  <c r="F251" i="11"/>
  <c r="F238" i="11"/>
  <c r="F236" i="11"/>
  <c r="F234" i="11"/>
  <c r="F232" i="11"/>
  <c r="F212" i="11"/>
  <c r="F210" i="11"/>
  <c r="F208" i="11"/>
  <c r="F195" i="11"/>
  <c r="F180" i="11"/>
  <c r="F178" i="11"/>
  <c r="F176" i="11"/>
  <c r="F174" i="11"/>
  <c r="F134" i="11"/>
  <c r="F132" i="11"/>
  <c r="F130" i="11"/>
  <c r="F128" i="11"/>
  <c r="F84" i="11"/>
  <c r="F82" i="11"/>
  <c r="F80" i="11"/>
  <c r="F78" i="11"/>
  <c r="F45" i="11"/>
  <c r="F43" i="11"/>
  <c r="F41" i="11"/>
  <c r="F336" i="11"/>
  <c r="F305" i="11"/>
  <c r="F330" i="11"/>
  <c r="F327" i="11"/>
  <c r="F292" i="11"/>
  <c r="F284" i="11"/>
  <c r="F274" i="11"/>
  <c r="F246" i="11"/>
  <c r="F203" i="11"/>
  <c r="F201" i="11"/>
  <c r="F188" i="11"/>
  <c r="F146" i="11"/>
  <c r="F144" i="11"/>
  <c r="F142" i="11"/>
  <c r="F140" i="11"/>
  <c r="F123" i="11"/>
  <c r="F121" i="11"/>
  <c r="F119" i="11"/>
  <c r="F117" i="11"/>
  <c r="F106" i="11"/>
  <c r="F104" i="11"/>
  <c r="F102" i="11"/>
  <c r="F100" i="11"/>
  <c r="F98" i="11"/>
  <c r="F96" i="11"/>
  <c r="F94" i="11"/>
  <c r="F92" i="11"/>
  <c r="F7" i="11"/>
  <c r="F338" i="11"/>
  <c r="F267" i="11"/>
  <c r="F239" i="11"/>
  <c r="F131" i="11"/>
  <c r="F81" i="11"/>
  <c r="F252" i="11"/>
  <c r="F211" i="11"/>
  <c r="F175" i="11"/>
  <c r="F235" i="11"/>
  <c r="F181" i="11"/>
  <c r="F286" i="11"/>
  <c r="F276" i="11"/>
  <c r="F133" i="11"/>
  <c r="F83" i="11"/>
  <c r="F326" i="11"/>
  <c r="F231" i="11"/>
  <c r="F213" i="11"/>
  <c r="F194" i="11"/>
  <c r="F177" i="11"/>
  <c r="F42" i="11"/>
  <c r="F237" i="11"/>
  <c r="F129" i="11"/>
  <c r="F79" i="11"/>
  <c r="F294" i="11"/>
  <c r="F209" i="11"/>
  <c r="F173" i="11"/>
  <c r="F124" i="11"/>
  <c r="F85" i="11"/>
  <c r="F32" i="11"/>
  <c r="F44" i="11"/>
  <c r="F179" i="11"/>
  <c r="F233" i="11"/>
  <c r="F304" i="11"/>
  <c r="F204" i="11"/>
  <c r="F72" i="11"/>
  <c r="F21" i="11"/>
  <c r="F66" i="11"/>
  <c r="F136" i="11"/>
  <c r="F320" i="11"/>
  <c r="F148" i="11"/>
  <c r="F68" i="11"/>
  <c r="F27" i="11"/>
  <c r="F184" i="11"/>
  <c r="F62" i="11"/>
  <c r="F314" i="11"/>
  <c r="F109" i="11"/>
  <c r="F257" i="11"/>
  <c r="F16" i="11"/>
  <c r="F89" i="11"/>
  <c r="F183" i="11"/>
  <c r="F224" i="11"/>
  <c r="F339" i="11"/>
  <c r="F33" i="11"/>
  <c r="F65" i="11"/>
  <c r="F291" i="11"/>
  <c r="F151" i="11"/>
  <c r="F155" i="11"/>
  <c r="F29" i="11"/>
  <c r="F153" i="11"/>
  <c r="F240" i="11"/>
  <c r="F216" i="11"/>
  <c r="F254" i="11"/>
  <c r="F154" i="11"/>
  <c r="F49" i="11"/>
  <c r="F260" i="11"/>
  <c r="F20" i="11"/>
  <c r="F114" i="11"/>
  <c r="F241" i="11"/>
  <c r="F277" i="11"/>
  <c r="F69" i="11"/>
  <c r="F108" i="11"/>
  <c r="F152" i="11"/>
  <c r="F255" i="11"/>
  <c r="F116" i="11"/>
  <c r="F313" i="11"/>
  <c r="F273" i="11"/>
  <c r="F329" i="11"/>
  <c r="F295" i="11"/>
  <c r="F159" i="11"/>
  <c r="F88" i="11"/>
  <c r="F220" i="11"/>
  <c r="F74" i="11"/>
  <c r="F221" i="11"/>
  <c r="F76" i="11"/>
  <c r="F157" i="11"/>
  <c r="F191" i="11"/>
  <c r="F70" i="11"/>
  <c r="F164" i="11"/>
  <c r="F47" i="11"/>
  <c r="F242" i="11"/>
  <c r="F265" i="11"/>
  <c r="F51" i="11"/>
  <c r="F22" i="11"/>
  <c r="F243" i="11"/>
  <c r="F297" i="11"/>
  <c r="F71" i="11"/>
  <c r="F110" i="11"/>
  <c r="F165" i="11"/>
  <c r="F190" i="11"/>
  <c r="F306" i="11"/>
  <c r="F281" i="11"/>
  <c r="F308" i="11"/>
  <c r="F8" i="11"/>
  <c r="F163" i="11"/>
  <c r="F113" i="11"/>
  <c r="F168" i="11"/>
  <c r="F86" i="11"/>
  <c r="F161" i="11"/>
  <c r="F333" i="11"/>
  <c r="F39" i="11"/>
  <c r="F40" i="11"/>
  <c r="F138" i="11"/>
  <c r="F299" i="11"/>
  <c r="F53" i="11"/>
  <c r="F263" i="11"/>
  <c r="F24" i="11"/>
  <c r="F156" i="11"/>
  <c r="F198" i="11"/>
  <c r="F302" i="11"/>
  <c r="F73" i="11"/>
  <c r="F125" i="11"/>
  <c r="F167" i="11"/>
  <c r="F192" i="11"/>
  <c r="F258" i="11"/>
  <c r="F340" i="11"/>
  <c r="F95" i="11"/>
  <c r="F319" i="11"/>
  <c r="F298" i="11"/>
  <c r="F283" i="11"/>
  <c r="F310" i="11"/>
  <c r="F91" i="11"/>
  <c r="F64" i="11"/>
  <c r="F115" i="11"/>
  <c r="F37" i="11"/>
  <c r="F197" i="11"/>
  <c r="F271" i="11"/>
  <c r="F15" i="11"/>
  <c r="F214" i="11"/>
  <c r="F324" i="11"/>
  <c r="F256" i="11"/>
  <c r="F55" i="11"/>
  <c r="F312" i="11"/>
  <c r="F26" i="11"/>
  <c r="F158" i="11"/>
  <c r="F215" i="11"/>
  <c r="F261" i="11"/>
  <c r="F75" i="11"/>
  <c r="F169" i="11"/>
  <c r="F266" i="11"/>
  <c r="F316" i="11"/>
  <c r="F97" i="11"/>
  <c r="F285" i="11"/>
  <c r="F337" i="11"/>
  <c r="F249" i="11"/>
  <c r="F189" i="11"/>
  <c r="F250" i="11"/>
  <c r="F186" i="11"/>
  <c r="F244" i="11"/>
  <c r="F107" i="11"/>
  <c r="F207" i="11"/>
  <c r="F19" i="11"/>
  <c r="F269" i="11"/>
  <c r="F193" i="11"/>
  <c r="F10" i="11"/>
  <c r="F57" i="11"/>
  <c r="F28" i="11"/>
  <c r="F160" i="11"/>
  <c r="F217" i="11"/>
  <c r="F315" i="11"/>
  <c r="F61" i="11"/>
  <c r="F171" i="11"/>
  <c r="F205" i="11"/>
  <c r="F270" i="11"/>
  <c r="F318" i="11"/>
  <c r="F99" i="11"/>
  <c r="F323" i="11"/>
  <c r="F287" i="11"/>
  <c r="F17" i="11"/>
  <c r="F149" i="11"/>
  <c r="F275" i="11"/>
  <c r="F259" i="11"/>
  <c r="F25" i="11"/>
  <c r="F206" i="11"/>
  <c r="F321" i="11"/>
  <c r="F126" i="11"/>
  <c r="F182" i="11"/>
  <c r="F225" i="11"/>
  <c r="F77" i="11"/>
  <c r="F170" i="11"/>
  <c r="F162" i="11"/>
  <c r="F63" i="11"/>
  <c r="F289" i="11"/>
  <c r="F279" i="11"/>
  <c r="F335" i="11"/>
  <c r="F185" i="11"/>
  <c r="F67" i="11"/>
  <c r="F322" i="11"/>
  <c r="F293" i="11"/>
  <c r="F90" i="11"/>
  <c r="F268" i="11"/>
  <c r="F325" i="11"/>
  <c r="F150" i="11"/>
  <c r="F30" i="11"/>
  <c r="F199" i="11"/>
  <c r="F227" i="11"/>
  <c r="F23" i="11"/>
  <c r="F245" i="11"/>
  <c r="F137" i="11"/>
  <c r="F38" i="11"/>
  <c r="F87" i="11"/>
  <c r="F223" i="11"/>
  <c r="F166" i="11"/>
  <c r="F59" i="11"/>
  <c r="F18" i="11"/>
  <c r="F222" i="11"/>
  <c r="F101" i="11"/>
  <c r="F226" i="11"/>
  <c r="F172" i="11"/>
  <c r="F135" i="11"/>
  <c r="F248" i="11"/>
  <c r="F317" i="11"/>
  <c r="F139" i="11"/>
  <c r="F46" i="11"/>
  <c r="F60" i="11"/>
  <c r="F127" i="11"/>
  <c r="F230" i="11"/>
  <c r="F196" i="11"/>
  <c r="F36" i="11"/>
  <c r="F229" i="11"/>
  <c r="F14" i="11"/>
  <c r="F272" i="11"/>
  <c r="F300" i="11"/>
  <c r="F262" i="11"/>
  <c r="F307" i="11"/>
  <c r="F301" i="11"/>
  <c r="F218" i="11"/>
  <c r="F111" i="11"/>
  <c r="F219" i="11"/>
  <c r="F112" i="11"/>
  <c r="F35" i="11"/>
  <c r="F34" i="11"/>
  <c r="F31" i="11"/>
  <c r="F12" i="2"/>
  <c r="I12" i="2"/>
  <c r="I12" i="13"/>
  <c r="F12" i="13"/>
  <c r="H341" i="17"/>
  <c r="I341" i="17"/>
  <c r="H7" i="9"/>
  <c r="F298" i="8"/>
  <c r="F89" i="8"/>
  <c r="F87" i="8"/>
  <c r="F7" i="8"/>
  <c r="F333" i="8"/>
  <c r="F331" i="8"/>
  <c r="F329" i="8"/>
  <c r="F327" i="8"/>
  <c r="F306" i="8"/>
  <c r="F304" i="8"/>
  <c r="F302" i="8"/>
  <c r="F277" i="8"/>
  <c r="F275" i="8"/>
  <c r="F273" i="8"/>
  <c r="F264" i="8"/>
  <c r="F249" i="8"/>
  <c r="F206" i="8"/>
  <c r="F191" i="8"/>
  <c r="F170" i="8"/>
  <c r="F168" i="8"/>
  <c r="F166" i="8"/>
  <c r="F151" i="8"/>
  <c r="F149" i="8"/>
  <c r="F126" i="8"/>
  <c r="F311" i="8"/>
  <c r="F309" i="8"/>
  <c r="F213" i="8"/>
  <c r="F211" i="8"/>
  <c r="F209" i="8"/>
  <c r="F29" i="8"/>
  <c r="F27" i="8"/>
  <c r="F178" i="8"/>
  <c r="F39" i="8"/>
  <c r="F24" i="8"/>
  <c r="F289" i="8"/>
  <c r="F281" i="8"/>
  <c r="F278" i="8"/>
  <c r="F251" i="8"/>
  <c r="F208" i="8"/>
  <c r="F167" i="8"/>
  <c r="F130" i="8"/>
  <c r="F108" i="8"/>
  <c r="F80" i="8"/>
  <c r="F70" i="8"/>
  <c r="F67" i="8"/>
  <c r="F62" i="8"/>
  <c r="F41" i="8"/>
  <c r="F308" i="8"/>
  <c r="F253" i="8"/>
  <c r="F232" i="8"/>
  <c r="F210" i="8"/>
  <c r="F180" i="8"/>
  <c r="F26" i="8"/>
  <c r="F337" i="8"/>
  <c r="F303" i="8"/>
  <c r="F291" i="8"/>
  <c r="F283" i="8"/>
  <c r="F274" i="8"/>
  <c r="F234" i="8"/>
  <c r="F212" i="8"/>
  <c r="F195" i="8"/>
  <c r="F192" i="8"/>
  <c r="F139" i="8"/>
  <c r="F132" i="8"/>
  <c r="F82" i="8"/>
  <c r="F72" i="8"/>
  <c r="F69" i="8"/>
  <c r="F64" i="8"/>
  <c r="F61" i="8"/>
  <c r="F43" i="8"/>
  <c r="F33" i="8"/>
  <c r="I7" i="8"/>
  <c r="F339" i="8"/>
  <c r="F310" i="8"/>
  <c r="F236" i="8"/>
  <c r="F174" i="8"/>
  <c r="F28" i="8"/>
  <c r="F16" i="8"/>
  <c r="F328" i="8"/>
  <c r="F293" i="8"/>
  <c r="F285" i="8"/>
  <c r="F238" i="8"/>
  <c r="F169" i="8"/>
  <c r="F165" i="8"/>
  <c r="F134" i="8"/>
  <c r="F125" i="8"/>
  <c r="F84" i="8"/>
  <c r="F74" i="8"/>
  <c r="F66" i="8"/>
  <c r="F18" i="8"/>
  <c r="F266" i="8"/>
  <c r="F176" i="8"/>
  <c r="F332" i="8"/>
  <c r="F268" i="8"/>
  <c r="F76" i="8"/>
  <c r="F65" i="8"/>
  <c r="F287" i="8"/>
  <c r="F128" i="8"/>
  <c r="F78" i="8"/>
  <c r="F109" i="8"/>
  <c r="F68" i="8"/>
  <c r="F8" i="8"/>
  <c r="F295" i="8"/>
  <c r="F91" i="8"/>
  <c r="F20" i="8"/>
  <c r="F22" i="8"/>
  <c r="F150" i="8"/>
  <c r="F73" i="8"/>
  <c r="F205" i="8"/>
  <c r="F30" i="8"/>
  <c r="F11" i="8"/>
  <c r="F71" i="8"/>
  <c r="F312" i="8"/>
  <c r="F152" i="8"/>
  <c r="F47" i="8"/>
  <c r="F321" i="8"/>
  <c r="F94" i="8"/>
  <c r="F162" i="8"/>
  <c r="F235" i="8"/>
  <c r="F223" i="8"/>
  <c r="F270" i="8"/>
  <c r="F57" i="8"/>
  <c r="F95" i="8"/>
  <c r="F48" i="8"/>
  <c r="F49" i="8"/>
  <c r="F156" i="8"/>
  <c r="F315" i="8"/>
  <c r="F160" i="8"/>
  <c r="F207" i="8"/>
  <c r="F254" i="8"/>
  <c r="F14" i="8"/>
  <c r="F85" i="8"/>
  <c r="F214" i="8"/>
  <c r="F38" i="8"/>
  <c r="F171" i="8"/>
  <c r="F227" i="8"/>
  <c r="F269" i="8"/>
  <c r="F330" i="8"/>
  <c r="F44" i="8"/>
  <c r="F145" i="8"/>
  <c r="F200" i="8"/>
  <c r="F233" i="8"/>
  <c r="F190" i="8"/>
  <c r="F81" i="8"/>
  <c r="F245" i="8"/>
  <c r="F56" i="8"/>
  <c r="F228" i="8"/>
  <c r="F107" i="8"/>
  <c r="F163" i="8"/>
  <c r="F226" i="8"/>
  <c r="F260" i="8"/>
  <c r="F319" i="8"/>
  <c r="F23" i="8"/>
  <c r="F50" i="8"/>
  <c r="F127" i="8"/>
  <c r="F51" i="8"/>
  <c r="F239" i="8"/>
  <c r="F335" i="8"/>
  <c r="F46" i="8"/>
  <c r="F99" i="8"/>
  <c r="F279" i="8"/>
  <c r="F90" i="8"/>
  <c r="F159" i="8"/>
  <c r="F244" i="8"/>
  <c r="F316" i="8"/>
  <c r="F129" i="8"/>
  <c r="F181" i="8"/>
  <c r="F292" i="8"/>
  <c r="F142" i="8"/>
  <c r="F201" i="8"/>
  <c r="F52" i="8"/>
  <c r="F45" i="8"/>
  <c r="F276" i="8"/>
  <c r="F60" i="8"/>
  <c r="F336" i="8"/>
  <c r="F196" i="8"/>
  <c r="F231" i="8"/>
  <c r="F92" i="8"/>
  <c r="F122" i="8"/>
  <c r="F217" i="8"/>
  <c r="F334" i="8"/>
  <c r="F9" i="8"/>
  <c r="F98" i="8"/>
  <c r="F137" i="8"/>
  <c r="F182" i="8"/>
  <c r="F241" i="8"/>
  <c r="F340" i="8"/>
  <c r="F55" i="8"/>
  <c r="F93" i="8"/>
  <c r="F118" i="8"/>
  <c r="F164" i="8"/>
  <c r="F215" i="8"/>
  <c r="F15" i="8"/>
  <c r="F105" i="8"/>
  <c r="F161" i="8"/>
  <c r="F255" i="8"/>
  <c r="F131" i="8"/>
  <c r="F194" i="8"/>
  <c r="F294" i="8"/>
  <c r="F117" i="8"/>
  <c r="F144" i="8"/>
  <c r="F203" i="8"/>
  <c r="F86" i="8"/>
  <c r="F297" i="8"/>
  <c r="F141" i="8"/>
  <c r="F53" i="8"/>
  <c r="F243" i="8"/>
  <c r="F79" i="8"/>
  <c r="F21" i="8"/>
  <c r="F148" i="8"/>
  <c r="F267" i="8"/>
  <c r="F59" i="8"/>
  <c r="F189" i="8"/>
  <c r="F75" i="8"/>
  <c r="F115" i="8"/>
  <c r="F183" i="8"/>
  <c r="F135" i="8"/>
  <c r="F305" i="8"/>
  <c r="F113" i="8"/>
  <c r="F184" i="8"/>
  <c r="F257" i="8"/>
  <c r="F133" i="8"/>
  <c r="F280" i="8"/>
  <c r="F296" i="8"/>
  <c r="F119" i="8"/>
  <c r="F146" i="8"/>
  <c r="F318" i="8"/>
  <c r="F101" i="8"/>
  <c r="F256" i="8"/>
  <c r="F106" i="8"/>
  <c r="F252" i="8"/>
  <c r="F116" i="8"/>
  <c r="F187" i="8"/>
  <c r="F240" i="8"/>
  <c r="F54" i="8"/>
  <c r="F153" i="8"/>
  <c r="F313" i="8"/>
  <c r="F158" i="8"/>
  <c r="F193" i="8"/>
  <c r="F247" i="8"/>
  <c r="F83" i="8"/>
  <c r="F221" i="8"/>
  <c r="F326" i="8"/>
  <c r="F136" i="8"/>
  <c r="F197" i="8"/>
  <c r="F259" i="8"/>
  <c r="F282" i="8"/>
  <c r="F121" i="8"/>
  <c r="F320" i="8"/>
  <c r="F230" i="8"/>
  <c r="F338" i="8"/>
  <c r="F138" i="8"/>
  <c r="F299" i="8"/>
  <c r="F284" i="8"/>
  <c r="F188" i="8"/>
  <c r="F120" i="8"/>
  <c r="F314" i="8"/>
  <c r="F286" i="8"/>
  <c r="F123" i="8"/>
  <c r="F147" i="8"/>
  <c r="F179" i="8"/>
  <c r="F63" i="8"/>
  <c r="F323" i="8"/>
  <c r="F40" i="8"/>
  <c r="F204" i="8"/>
  <c r="F237" i="8"/>
  <c r="F155" i="8"/>
  <c r="F288" i="8"/>
  <c r="F322" i="8"/>
  <c r="F222" i="8"/>
  <c r="F154" i="8"/>
  <c r="F143" i="8"/>
  <c r="F58" i="8"/>
  <c r="F186" i="8"/>
  <c r="F157" i="8"/>
  <c r="F290" i="8"/>
  <c r="F324" i="8"/>
  <c r="F104" i="8"/>
  <c r="F96" i="8"/>
  <c r="F97" i="8"/>
  <c r="F185" i="8"/>
  <c r="F10" i="8"/>
  <c r="F224" i="8"/>
  <c r="F272" i="8"/>
  <c r="F216" i="8"/>
  <c r="F173" i="8"/>
  <c r="F140" i="8"/>
  <c r="F258" i="8"/>
  <c r="F110" i="8"/>
  <c r="F102" i="8"/>
  <c r="F198" i="8"/>
  <c r="F25" i="8"/>
  <c r="F225" i="8"/>
  <c r="F175" i="8"/>
  <c r="F246" i="8"/>
  <c r="F100" i="8"/>
  <c r="F261" i="8"/>
  <c r="F42" i="8"/>
  <c r="F202" i="8"/>
  <c r="F199" i="8"/>
  <c r="F114" i="8"/>
  <c r="F19" i="8"/>
  <c r="F124" i="8"/>
  <c r="F88" i="8"/>
  <c r="F242" i="8"/>
  <c r="F177" i="8"/>
  <c r="F103" i="8"/>
  <c r="F17" i="8"/>
  <c r="F250" i="8"/>
  <c r="F32" i="8"/>
  <c r="F325" i="8"/>
  <c r="F172" i="8"/>
  <c r="F220" i="8"/>
  <c r="F271" i="8"/>
  <c r="F265" i="8"/>
  <c r="F229" i="8"/>
  <c r="F307" i="8"/>
  <c r="F37" i="8"/>
  <c r="F248" i="8"/>
  <c r="F301" i="8"/>
  <c r="F77" i="8"/>
  <c r="F317" i="8"/>
  <c r="F218" i="8"/>
  <c r="F36" i="8"/>
  <c r="F262" i="8"/>
  <c r="F263" i="8"/>
  <c r="F300" i="8"/>
  <c r="F111" i="8"/>
  <c r="F219" i="8"/>
  <c r="F112" i="8"/>
  <c r="F35" i="8"/>
  <c r="F34" i="8"/>
  <c r="F31" i="8"/>
  <c r="F12" i="4"/>
  <c r="I12" i="4"/>
  <c r="F13" i="24"/>
  <c r="H341" i="6"/>
  <c r="H7" i="4"/>
  <c r="I341" i="11"/>
  <c r="F341" i="11"/>
  <c r="F324" i="9"/>
  <c r="F322" i="9"/>
  <c r="F320" i="9"/>
  <c r="F318" i="9"/>
  <c r="F7" i="9"/>
  <c r="F333" i="9"/>
  <c r="F331" i="9"/>
  <c r="F329" i="9"/>
  <c r="F327" i="9"/>
  <c r="F306" i="9"/>
  <c r="F304" i="9"/>
  <c r="F302" i="9"/>
  <c r="F277" i="9"/>
  <c r="F275" i="9"/>
  <c r="F273" i="9"/>
  <c r="F264" i="9"/>
  <c r="F249" i="9"/>
  <c r="F206" i="9"/>
  <c r="F191" i="9"/>
  <c r="F170" i="9"/>
  <c r="F168" i="9"/>
  <c r="F166" i="9"/>
  <c r="F151" i="9"/>
  <c r="F149" i="9"/>
  <c r="F126" i="9"/>
  <c r="F109" i="9"/>
  <c r="F76" i="9"/>
  <c r="F74" i="9"/>
  <c r="F72" i="9"/>
  <c r="F70" i="9"/>
  <c r="F68" i="9"/>
  <c r="F66" i="9"/>
  <c r="F64" i="9"/>
  <c r="F62" i="9"/>
  <c r="F39" i="9"/>
  <c r="F338" i="9"/>
  <c r="F336" i="9"/>
  <c r="F311" i="9"/>
  <c r="F309" i="9"/>
  <c r="F296" i="9"/>
  <c r="F294" i="9"/>
  <c r="F292" i="9"/>
  <c r="F290" i="9"/>
  <c r="F288" i="9"/>
  <c r="F286" i="9"/>
  <c r="F284" i="9"/>
  <c r="F282" i="9"/>
  <c r="F280" i="9"/>
  <c r="F267" i="9"/>
  <c r="F252" i="9"/>
  <c r="F239" i="9"/>
  <c r="F237" i="9"/>
  <c r="F235" i="9"/>
  <c r="F233" i="9"/>
  <c r="F231" i="9"/>
  <c r="F213" i="9"/>
  <c r="F211" i="9"/>
  <c r="F209" i="9"/>
  <c r="F194" i="9"/>
  <c r="F181" i="9"/>
  <c r="F179" i="9"/>
  <c r="F177" i="9"/>
  <c r="F175" i="9"/>
  <c r="F173" i="9"/>
  <c r="F133" i="9"/>
  <c r="F131" i="9"/>
  <c r="F129" i="9"/>
  <c r="F285" i="9"/>
  <c r="F251" i="9"/>
  <c r="F234" i="9"/>
  <c r="F205" i="9"/>
  <c r="F190" i="9"/>
  <c r="F171" i="9"/>
  <c r="F167" i="9"/>
  <c r="F148" i="9"/>
  <c r="F139" i="9"/>
  <c r="F337" i="9"/>
  <c r="F287" i="9"/>
  <c r="F266" i="9"/>
  <c r="F253" i="9"/>
  <c r="F236" i="9"/>
  <c r="F208" i="9"/>
  <c r="F174" i="9"/>
  <c r="F75" i="9"/>
  <c r="F71" i="9"/>
  <c r="F67" i="9"/>
  <c r="F63" i="9"/>
  <c r="F38" i="9"/>
  <c r="F339" i="9"/>
  <c r="F334" i="9"/>
  <c r="F330" i="9"/>
  <c r="F326" i="9"/>
  <c r="F289" i="9"/>
  <c r="F268" i="9"/>
  <c r="F238" i="9"/>
  <c r="F210" i="9"/>
  <c r="F176" i="9"/>
  <c r="F125" i="9"/>
  <c r="F78" i="9"/>
  <c r="F41" i="9"/>
  <c r="F291" i="9"/>
  <c r="F212" i="9"/>
  <c r="F195" i="9"/>
  <c r="F178" i="9"/>
  <c r="F128" i="9"/>
  <c r="F80" i="9"/>
  <c r="F43" i="9"/>
  <c r="I7" i="9"/>
  <c r="F305" i="9"/>
  <c r="F293" i="9"/>
  <c r="F272" i="9"/>
  <c r="F192" i="9"/>
  <c r="F180" i="9"/>
  <c r="F169" i="9"/>
  <c r="F165" i="9"/>
  <c r="F130" i="9"/>
  <c r="F82" i="9"/>
  <c r="F45" i="9"/>
  <c r="F308" i="9"/>
  <c r="F295" i="9"/>
  <c r="F245" i="9"/>
  <c r="F132" i="9"/>
  <c r="F84" i="9"/>
  <c r="F73" i="9"/>
  <c r="F69" i="9"/>
  <c r="F65" i="9"/>
  <c r="F61" i="9"/>
  <c r="F310" i="9"/>
  <c r="F281" i="9"/>
  <c r="F134" i="9"/>
  <c r="F274" i="9"/>
  <c r="F278" i="9"/>
  <c r="F232" i="9"/>
  <c r="F152" i="9"/>
  <c r="F283" i="9"/>
  <c r="F110" i="9"/>
  <c r="F260" i="9"/>
  <c r="F124" i="9"/>
  <c r="F224" i="9"/>
  <c r="F108" i="9"/>
  <c r="F150" i="9"/>
  <c r="F228" i="9"/>
  <c r="F226" i="9"/>
  <c r="F164" i="9"/>
  <c r="F17" i="9"/>
  <c r="F88" i="9"/>
  <c r="F157" i="9"/>
  <c r="F242" i="9"/>
  <c r="F314" i="9"/>
  <c r="F57" i="9"/>
  <c r="F104" i="9"/>
  <c r="F144" i="9"/>
  <c r="F20" i="9"/>
  <c r="F227" i="9"/>
  <c r="F332" i="9"/>
  <c r="F103" i="9"/>
  <c r="F279" i="9"/>
  <c r="F182" i="9"/>
  <c r="F243" i="9"/>
  <c r="F313" i="9"/>
  <c r="F18" i="9"/>
  <c r="F160" i="9"/>
  <c r="F95" i="9"/>
  <c r="F44" i="9"/>
  <c r="F303" i="9"/>
  <c r="F21" i="9"/>
  <c r="F161" i="9"/>
  <c r="F255" i="9"/>
  <c r="F92" i="9"/>
  <c r="F117" i="9"/>
  <c r="F188" i="9"/>
  <c r="F158" i="9"/>
  <c r="F328" i="9"/>
  <c r="F24" i="9"/>
  <c r="F137" i="9"/>
  <c r="F9" i="9"/>
  <c r="F145" i="9"/>
  <c r="F22" i="9"/>
  <c r="F58" i="9"/>
  <c r="F186" i="9"/>
  <c r="F114" i="9"/>
  <c r="F241" i="9"/>
  <c r="F315" i="9"/>
  <c r="F23" i="9"/>
  <c r="F113" i="9"/>
  <c r="F184" i="9"/>
  <c r="F257" i="9"/>
  <c r="F94" i="9"/>
  <c r="F119" i="9"/>
  <c r="F201" i="9"/>
  <c r="F162" i="9"/>
  <c r="F214" i="9"/>
  <c r="F28" i="9"/>
  <c r="F202" i="9"/>
  <c r="F50" i="9"/>
  <c r="F153" i="9"/>
  <c r="F14" i="9"/>
  <c r="F93" i="9"/>
  <c r="F141" i="9"/>
  <c r="F189" i="9"/>
  <c r="F26" i="9"/>
  <c r="F87" i="9"/>
  <c r="F135" i="9"/>
  <c r="F276" i="9"/>
  <c r="F116" i="9"/>
  <c r="F240" i="9"/>
  <c r="F215" i="9"/>
  <c r="F60" i="9"/>
  <c r="F335" i="9"/>
  <c r="F25" i="9"/>
  <c r="F136" i="9"/>
  <c r="F197" i="9"/>
  <c r="F259" i="9"/>
  <c r="F49" i="9"/>
  <c r="F96" i="9"/>
  <c r="F121" i="9"/>
  <c r="F203" i="9"/>
  <c r="F42" i="9"/>
  <c r="F79" i="9"/>
  <c r="F97" i="9"/>
  <c r="F185" i="9"/>
  <c r="F217" i="9"/>
  <c r="F254" i="9"/>
  <c r="F321" i="9"/>
  <c r="F30" i="9"/>
  <c r="F298" i="9"/>
  <c r="F48" i="9"/>
  <c r="F200" i="9"/>
  <c r="F81" i="9"/>
  <c r="F27" i="9"/>
  <c r="F138" i="9"/>
  <c r="F216" i="9"/>
  <c r="F261" i="9"/>
  <c r="F51" i="9"/>
  <c r="F98" i="9"/>
  <c r="F123" i="9"/>
  <c r="F89" i="9"/>
  <c r="F118" i="9"/>
  <c r="F47" i="9"/>
  <c r="F115" i="9"/>
  <c r="F196" i="9"/>
  <c r="F297" i="9"/>
  <c r="F204" i="9"/>
  <c r="F33" i="9"/>
  <c r="F85" i="9"/>
  <c r="F54" i="9"/>
  <c r="F122" i="9"/>
  <c r="F323" i="9"/>
  <c r="F91" i="9"/>
  <c r="F154" i="9"/>
  <c r="F29" i="9"/>
  <c r="F223" i="9"/>
  <c r="F270" i="9"/>
  <c r="F53" i="9"/>
  <c r="F100" i="9"/>
  <c r="F140" i="9"/>
  <c r="F246" i="9"/>
  <c r="F86" i="9"/>
  <c r="F120" i="9"/>
  <c r="F156" i="9"/>
  <c r="F105" i="9"/>
  <c r="F299" i="9"/>
  <c r="F59" i="9"/>
  <c r="F127" i="9"/>
  <c r="F52" i="9"/>
  <c r="F99" i="9"/>
  <c r="F143" i="9"/>
  <c r="F198" i="9"/>
  <c r="F90" i="9"/>
  <c r="F316" i="9"/>
  <c r="F102" i="9"/>
  <c r="F340" i="9"/>
  <c r="F55" i="9"/>
  <c r="F107" i="9"/>
  <c r="F312" i="9"/>
  <c r="F11" i="9"/>
  <c r="F83" i="9"/>
  <c r="F106" i="9"/>
  <c r="F187" i="9"/>
  <c r="F56" i="9"/>
  <c r="F199" i="9"/>
  <c r="F142" i="9"/>
  <c r="F230" i="9"/>
  <c r="F221" i="9"/>
  <c r="F222" i="9"/>
  <c r="F101" i="9"/>
  <c r="F155" i="9"/>
  <c r="F146" i="9"/>
  <c r="F319" i="9"/>
  <c r="F193" i="9"/>
  <c r="F244" i="9"/>
  <c r="F256" i="9"/>
  <c r="F163" i="9"/>
  <c r="F258" i="9"/>
  <c r="F183" i="9"/>
  <c r="F159" i="9"/>
  <c r="F10" i="9"/>
  <c r="F269" i="9"/>
  <c r="F16" i="9"/>
  <c r="F247" i="9"/>
  <c r="F15" i="9"/>
  <c r="F225" i="9"/>
  <c r="F147" i="9"/>
  <c r="F19" i="9"/>
  <c r="F32" i="9"/>
  <c r="F307" i="9"/>
  <c r="F250" i="9"/>
  <c r="F36" i="9"/>
  <c r="F77" i="9"/>
  <c r="F265" i="9"/>
  <c r="F229" i="9"/>
  <c r="F220" i="9"/>
  <c r="F172" i="9"/>
  <c r="F207" i="9"/>
  <c r="F325" i="9"/>
  <c r="F271" i="9"/>
  <c r="F219" i="9"/>
  <c r="F37" i="9"/>
  <c r="F248" i="9"/>
  <c r="F301" i="9"/>
  <c r="F8" i="9"/>
  <c r="F40" i="9"/>
  <c r="F111" i="9"/>
  <c r="F263" i="9"/>
  <c r="F112" i="9"/>
  <c r="F317" i="9"/>
  <c r="F46" i="9"/>
  <c r="F218" i="9"/>
  <c r="F262" i="9"/>
  <c r="F300" i="9"/>
  <c r="F35" i="9"/>
  <c r="F34" i="9"/>
  <c r="F31" i="9"/>
  <c r="F316" i="12"/>
  <c r="F314" i="12"/>
  <c r="F299" i="12"/>
  <c r="F270" i="12"/>
  <c r="F261" i="12"/>
  <c r="F259" i="12"/>
  <c r="F257" i="12"/>
  <c r="F255" i="12"/>
  <c r="F244" i="12"/>
  <c r="F242" i="12"/>
  <c r="F225" i="12"/>
  <c r="F223" i="12"/>
  <c r="F216" i="12"/>
  <c r="F197" i="12"/>
  <c r="F334" i="12"/>
  <c r="F332" i="12"/>
  <c r="F330" i="12"/>
  <c r="F328" i="12"/>
  <c r="F326" i="12"/>
  <c r="F305" i="12"/>
  <c r="F303" i="12"/>
  <c r="F278" i="12"/>
  <c r="F276" i="12"/>
  <c r="F274" i="12"/>
  <c r="F205" i="12"/>
  <c r="F192" i="12"/>
  <c r="F190" i="12"/>
  <c r="F171" i="12"/>
  <c r="F169" i="12"/>
  <c r="F167" i="12"/>
  <c r="F165" i="12"/>
  <c r="F152" i="12"/>
  <c r="F150" i="12"/>
  <c r="F125" i="12"/>
  <c r="F110" i="12"/>
  <c r="F108" i="12"/>
  <c r="F75" i="12"/>
  <c r="F73" i="12"/>
  <c r="F71" i="12"/>
  <c r="F69" i="12"/>
  <c r="F67" i="12"/>
  <c r="F65" i="12"/>
  <c r="F63" i="12"/>
  <c r="F61" i="12"/>
  <c r="F38" i="12"/>
  <c r="F33" i="12"/>
  <c r="I7" i="12"/>
  <c r="F327" i="12"/>
  <c r="F273" i="12"/>
  <c r="F206" i="12"/>
  <c r="F154" i="12"/>
  <c r="F146" i="12"/>
  <c r="F137" i="12"/>
  <c r="F121" i="12"/>
  <c r="F117" i="12"/>
  <c r="F114" i="12"/>
  <c r="F68" i="12"/>
  <c r="F14" i="12"/>
  <c r="F333" i="12"/>
  <c r="F302" i="12"/>
  <c r="F249" i="12"/>
  <c r="F168" i="12"/>
  <c r="F8" i="12"/>
  <c r="F201" i="12"/>
  <c r="F149" i="12"/>
  <c r="F106" i="12"/>
  <c r="F102" i="12"/>
  <c r="F98" i="12"/>
  <c r="F94" i="12"/>
  <c r="F70" i="12"/>
  <c r="F62" i="12"/>
  <c r="F329" i="12"/>
  <c r="F275" i="12"/>
  <c r="F188" i="12"/>
  <c r="F170" i="12"/>
  <c r="F144" i="12"/>
  <c r="F126" i="12"/>
  <c r="F72" i="12"/>
  <c r="F59" i="12"/>
  <c r="F55" i="12"/>
  <c r="F51" i="12"/>
  <c r="F39" i="12"/>
  <c r="F28" i="12"/>
  <c r="F24" i="12"/>
  <c r="F20" i="12"/>
  <c r="F16" i="12"/>
  <c r="F304" i="12"/>
  <c r="F191" i="12"/>
  <c r="F151" i="12"/>
  <c r="F74" i="12"/>
  <c r="F64" i="12"/>
  <c r="F7" i="12"/>
  <c r="F331" i="12"/>
  <c r="F277" i="12"/>
  <c r="F264" i="12"/>
  <c r="F199" i="12"/>
  <c r="F76" i="12"/>
  <c r="F66" i="12"/>
  <c r="F30" i="12"/>
  <c r="F203" i="12"/>
  <c r="F109" i="12"/>
  <c r="F49" i="12"/>
  <c r="F306" i="12"/>
  <c r="F53" i="12"/>
  <c r="F186" i="12"/>
  <c r="F57" i="12"/>
  <c r="F18" i="12"/>
  <c r="F22" i="12"/>
  <c r="F166" i="12"/>
  <c r="F26" i="12"/>
  <c r="F288" i="12"/>
  <c r="F131" i="12"/>
  <c r="F267" i="12"/>
  <c r="F89" i="12"/>
  <c r="F297" i="12"/>
  <c r="F335" i="12"/>
  <c r="F294" i="12"/>
  <c r="F85" i="12"/>
  <c r="F140" i="12"/>
  <c r="F252" i="12"/>
  <c r="F107" i="12"/>
  <c r="F258" i="12"/>
  <c r="F180" i="12"/>
  <c r="F251" i="12"/>
  <c r="F283" i="12"/>
  <c r="F308" i="12"/>
  <c r="F93" i="12"/>
  <c r="F118" i="12"/>
  <c r="F187" i="12"/>
  <c r="F321" i="12"/>
  <c r="F19" i="12"/>
  <c r="F104" i="12"/>
  <c r="F100" i="12"/>
  <c r="F292" i="12"/>
  <c r="F78" i="12"/>
  <c r="F96" i="12"/>
  <c r="F209" i="12"/>
  <c r="F153" i="12"/>
  <c r="F296" i="12"/>
  <c r="F148" i="12"/>
  <c r="F204" i="12"/>
  <c r="F317" i="12"/>
  <c r="F47" i="12"/>
  <c r="F194" i="12"/>
  <c r="F32" i="12"/>
  <c r="F132" i="12"/>
  <c r="F254" i="12"/>
  <c r="F311" i="12"/>
  <c r="F80" i="12"/>
  <c r="F124" i="12"/>
  <c r="F185" i="12"/>
  <c r="F198" i="12"/>
  <c r="F163" i="12"/>
  <c r="F221" i="12"/>
  <c r="F222" i="12"/>
  <c r="F298" i="12"/>
  <c r="F208" i="12"/>
  <c r="F232" i="12"/>
  <c r="F287" i="12"/>
  <c r="F50" i="12"/>
  <c r="F97" i="12"/>
  <c r="F122" i="12"/>
  <c r="F23" i="12"/>
  <c r="F155" i="12"/>
  <c r="F213" i="12"/>
  <c r="F233" i="12"/>
  <c r="F37" i="12"/>
  <c r="F211" i="12"/>
  <c r="F265" i="12"/>
  <c r="F129" i="12"/>
  <c r="F320" i="12"/>
  <c r="F279" i="12"/>
  <c r="F175" i="12"/>
  <c r="F224" i="12"/>
  <c r="F313" i="12"/>
  <c r="F210" i="12"/>
  <c r="F234" i="12"/>
  <c r="F289" i="12"/>
  <c r="F52" i="12"/>
  <c r="F99" i="12"/>
  <c r="F200" i="12"/>
  <c r="F25" i="12"/>
  <c r="F157" i="12"/>
  <c r="F40" i="12"/>
  <c r="F130" i="12"/>
  <c r="F82" i="12"/>
  <c r="F237" i="12"/>
  <c r="F119" i="12"/>
  <c r="F156" i="12"/>
  <c r="F214" i="12"/>
  <c r="F133" i="12"/>
  <c r="F336" i="12"/>
  <c r="F227" i="12"/>
  <c r="F179" i="12"/>
  <c r="F226" i="12"/>
  <c r="F315" i="12"/>
  <c r="F212" i="12"/>
  <c r="F236" i="12"/>
  <c r="F291" i="12"/>
  <c r="F337" i="12"/>
  <c r="F54" i="12"/>
  <c r="F101" i="12"/>
  <c r="F141" i="12"/>
  <c r="F202" i="12"/>
  <c r="F27" i="12"/>
  <c r="F136" i="12"/>
  <c r="F159" i="12"/>
  <c r="F246" i="12"/>
  <c r="F86" i="12"/>
  <c r="F160" i="12"/>
  <c r="F240" i="12"/>
  <c r="F324" i="12"/>
  <c r="F123" i="12"/>
  <c r="F173" i="12"/>
  <c r="F318" i="12"/>
  <c r="F282" i="12"/>
  <c r="F339" i="12"/>
  <c r="F42" i="12"/>
  <c r="F84" i="12"/>
  <c r="F245" i="12"/>
  <c r="F158" i="12"/>
  <c r="F231" i="12"/>
  <c r="F269" i="12"/>
  <c r="F241" i="12"/>
  <c r="F174" i="12"/>
  <c r="F238" i="12"/>
  <c r="F266" i="12"/>
  <c r="F293" i="12"/>
  <c r="F9" i="12"/>
  <c r="F56" i="12"/>
  <c r="F103" i="12"/>
  <c r="F143" i="12"/>
  <c r="F29" i="12"/>
  <c r="F88" i="12"/>
  <c r="F138" i="12"/>
  <c r="F161" i="12"/>
  <c r="F115" i="12"/>
  <c r="F142" i="12"/>
  <c r="F309" i="12"/>
  <c r="F92" i="12"/>
  <c r="F280" i="12"/>
  <c r="F44" i="12"/>
  <c r="F164" i="12"/>
  <c r="F250" i="12"/>
  <c r="F338" i="12"/>
  <c r="F79" i="12"/>
  <c r="F183" i="12"/>
  <c r="F248" i="12"/>
  <c r="F177" i="12"/>
  <c r="F41" i="12"/>
  <c r="F162" i="12"/>
  <c r="F286" i="12"/>
  <c r="F182" i="12"/>
  <c r="F235" i="12"/>
  <c r="F312" i="12"/>
  <c r="F243" i="12"/>
  <c r="F176" i="12"/>
  <c r="F268" i="12"/>
  <c r="F295" i="12"/>
  <c r="F11" i="12"/>
  <c r="F58" i="12"/>
  <c r="F105" i="12"/>
  <c r="F145" i="12"/>
  <c r="F228" i="12"/>
  <c r="F15" i="12"/>
  <c r="F90" i="12"/>
  <c r="F184" i="12"/>
  <c r="F77" i="12"/>
  <c r="F91" i="12"/>
  <c r="F127" i="12"/>
  <c r="F217" i="12"/>
  <c r="F21" i="12"/>
  <c r="F113" i="12"/>
  <c r="F134" i="12"/>
  <c r="F83" i="12"/>
  <c r="F207" i="12"/>
  <c r="F307" i="12"/>
  <c r="F256" i="12"/>
  <c r="F178" i="12"/>
  <c r="F310" i="12"/>
  <c r="F147" i="12"/>
  <c r="F284" i="12"/>
  <c r="F43" i="12"/>
  <c r="F181" i="12"/>
  <c r="F322" i="12"/>
  <c r="F260" i="12"/>
  <c r="F195" i="12"/>
  <c r="F253" i="12"/>
  <c r="F10" i="12"/>
  <c r="F128" i="12"/>
  <c r="F48" i="12"/>
  <c r="F196" i="12"/>
  <c r="F87" i="12"/>
  <c r="F120" i="12"/>
  <c r="F290" i="12"/>
  <c r="F340" i="12"/>
  <c r="F325" i="12"/>
  <c r="F45" i="12"/>
  <c r="F215" i="12"/>
  <c r="F95" i="12"/>
  <c r="F247" i="12"/>
  <c r="F319" i="12"/>
  <c r="F17" i="12"/>
  <c r="F81" i="12"/>
  <c r="F239" i="12"/>
  <c r="F281" i="12"/>
  <c r="F116" i="12"/>
  <c r="F323" i="12"/>
  <c r="F285" i="12"/>
  <c r="F301" i="12"/>
  <c r="F229" i="12"/>
  <c r="F262" i="12"/>
  <c r="F139" i="12"/>
  <c r="F230" i="12"/>
  <c r="F189" i="12"/>
  <c r="F271" i="12"/>
  <c r="F193" i="12"/>
  <c r="F36" i="12"/>
  <c r="F263" i="12"/>
  <c r="F272" i="12"/>
  <c r="F300" i="12"/>
  <c r="F172" i="12"/>
  <c r="F135" i="12"/>
  <c r="F46" i="12"/>
  <c r="F220" i="12"/>
  <c r="F111" i="12"/>
  <c r="F112" i="12"/>
  <c r="F60" i="12"/>
  <c r="F35" i="12"/>
  <c r="F218" i="12"/>
  <c r="F219" i="12"/>
  <c r="F34" i="12"/>
  <c r="F31" i="12"/>
  <c r="H7" i="24"/>
  <c r="I12" i="21"/>
  <c r="F12" i="21"/>
  <c r="F12" i="10"/>
  <c r="I12" i="10"/>
  <c r="F340" i="13"/>
  <c r="F323" i="13"/>
  <c r="F321" i="13"/>
  <c r="F319" i="13"/>
  <c r="F247" i="13"/>
  <c r="F228" i="13"/>
  <c r="F324" i="13"/>
  <c r="F260" i="13"/>
  <c r="F256" i="13"/>
  <c r="F253" i="13"/>
  <c r="F241" i="13"/>
  <c r="F230" i="13"/>
  <c r="F215" i="13"/>
  <c r="F198" i="13"/>
  <c r="F185" i="13"/>
  <c r="F183" i="13"/>
  <c r="F162" i="13"/>
  <c r="F160" i="13"/>
  <c r="F158" i="13"/>
  <c r="F156" i="13"/>
  <c r="F137" i="13"/>
  <c r="F114" i="13"/>
  <c r="F89" i="13"/>
  <c r="F87" i="13"/>
  <c r="F30" i="13"/>
  <c r="F28" i="13"/>
  <c r="F26" i="13"/>
  <c r="F24" i="13"/>
  <c r="F22" i="13"/>
  <c r="F20" i="13"/>
  <c r="F18" i="13"/>
  <c r="F16" i="13"/>
  <c r="F7" i="13"/>
  <c r="F318" i="13"/>
  <c r="F315" i="13"/>
  <c r="F295" i="13"/>
  <c r="F291" i="13"/>
  <c r="F287" i="13"/>
  <c r="F283" i="13"/>
  <c r="F268" i="13"/>
  <c r="F206" i="13"/>
  <c r="F191" i="13"/>
  <c r="F170" i="13"/>
  <c r="F168" i="13"/>
  <c r="F166" i="13"/>
  <c r="F151" i="13"/>
  <c r="F149" i="13"/>
  <c r="F126" i="13"/>
  <c r="F109" i="13"/>
  <c r="F76" i="13"/>
  <c r="F74" i="13"/>
  <c r="F72" i="13"/>
  <c r="F70" i="13"/>
  <c r="F68" i="13"/>
  <c r="F66" i="13"/>
  <c r="F64" i="13"/>
  <c r="F62" i="13"/>
  <c r="F39" i="13"/>
  <c r="F339" i="13"/>
  <c r="F298" i="13"/>
  <c r="F279" i="13"/>
  <c r="F236" i="13"/>
  <c r="F232" i="13"/>
  <c r="F224" i="13"/>
  <c r="F213" i="13"/>
  <c r="F211" i="13"/>
  <c r="F209" i="13"/>
  <c r="F194" i="13"/>
  <c r="F181" i="13"/>
  <c r="F179" i="13"/>
  <c r="F177" i="13"/>
  <c r="F175" i="13"/>
  <c r="F173" i="13"/>
  <c r="F133" i="13"/>
  <c r="F131" i="13"/>
  <c r="F129" i="13"/>
  <c r="F320" i="13"/>
  <c r="F246" i="13"/>
  <c r="F322" i="13"/>
  <c r="F238" i="13"/>
  <c r="F212" i="13"/>
  <c r="F192" i="13"/>
  <c r="F152" i="13"/>
  <c r="F132" i="13"/>
  <c r="F82" i="13"/>
  <c r="F67" i="13"/>
  <c r="F222" i="13"/>
  <c r="F180" i="13"/>
  <c r="F165" i="13"/>
  <c r="F73" i="13"/>
  <c r="F226" i="13"/>
  <c r="F134" i="13"/>
  <c r="F84" i="13"/>
  <c r="F41" i="13"/>
  <c r="F174" i="13"/>
  <c r="F208" i="13"/>
  <c r="F128" i="13"/>
  <c r="F78" i="13"/>
  <c r="F43" i="13"/>
  <c r="I7" i="13"/>
  <c r="F337" i="13"/>
  <c r="F190" i="13"/>
  <c r="F269" i="13"/>
  <c r="F210" i="13"/>
  <c r="F130" i="13"/>
  <c r="F80" i="13"/>
  <c r="F45" i="13"/>
  <c r="F169" i="13"/>
  <c r="F108" i="13"/>
  <c r="F234" i="13"/>
  <c r="F195" i="13"/>
  <c r="F176" i="13"/>
  <c r="F150" i="13"/>
  <c r="F65" i="13"/>
  <c r="F178" i="13"/>
  <c r="F61" i="13"/>
  <c r="F9" i="13"/>
  <c r="F141" i="13"/>
  <c r="F83" i="13"/>
  <c r="F54" i="13"/>
  <c r="F196" i="13"/>
  <c r="F274" i="13"/>
  <c r="F103" i="13"/>
  <c r="F186" i="13"/>
  <c r="F271" i="13"/>
  <c r="F19" i="13"/>
  <c r="F90" i="13"/>
  <c r="F161" i="13"/>
  <c r="F335" i="13"/>
  <c r="F10" i="13"/>
  <c r="F59" i="13"/>
  <c r="F106" i="13"/>
  <c r="F144" i="13"/>
  <c r="F270" i="13"/>
  <c r="F235" i="13"/>
  <c r="F288" i="13"/>
  <c r="F58" i="13"/>
  <c r="F75" i="13"/>
  <c r="F91" i="13"/>
  <c r="F193" i="13"/>
  <c r="F81" i="13"/>
  <c r="F171" i="13"/>
  <c r="F293" i="13"/>
  <c r="F42" i="13"/>
  <c r="F115" i="13"/>
  <c r="F303" i="13"/>
  <c r="F125" i="13"/>
  <c r="F147" i="13"/>
  <c r="F11" i="13"/>
  <c r="F143" i="13"/>
  <c r="F266" i="13"/>
  <c r="F313" i="13"/>
  <c r="F38" i="13"/>
  <c r="F50" i="13"/>
  <c r="F154" i="13"/>
  <c r="F85" i="13"/>
  <c r="F204" i="13"/>
  <c r="F23" i="13"/>
  <c r="F113" i="13"/>
  <c r="F197" i="13"/>
  <c r="F243" i="13"/>
  <c r="F273" i="13"/>
  <c r="F312" i="13"/>
  <c r="F94" i="13"/>
  <c r="F119" i="13"/>
  <c r="F188" i="13"/>
  <c r="F302" i="13"/>
  <c r="F334" i="13"/>
  <c r="F244" i="13"/>
  <c r="F314" i="13"/>
  <c r="F239" i="13"/>
  <c r="F267" i="13"/>
  <c r="F292" i="13"/>
  <c r="F336" i="13"/>
  <c r="F164" i="13"/>
  <c r="F148" i="13"/>
  <c r="F33" i="13"/>
  <c r="F105" i="13"/>
  <c r="F285" i="13"/>
  <c r="F327" i="13"/>
  <c r="F69" i="13"/>
  <c r="F122" i="13"/>
  <c r="F202" i="13"/>
  <c r="F278" i="13"/>
  <c r="F44" i="13"/>
  <c r="F97" i="13"/>
  <c r="F214" i="13"/>
  <c r="F47" i="13"/>
  <c r="F124" i="13"/>
  <c r="F289" i="13"/>
  <c r="F25" i="13"/>
  <c r="F136" i="13"/>
  <c r="F216" i="13"/>
  <c r="F249" i="13"/>
  <c r="F276" i="13"/>
  <c r="F277" i="13"/>
  <c r="F49" i="13"/>
  <c r="F96" i="13"/>
  <c r="F121" i="13"/>
  <c r="F201" i="13"/>
  <c r="F306" i="13"/>
  <c r="F316" i="13"/>
  <c r="F294" i="13"/>
  <c r="F338" i="13"/>
  <c r="F86" i="13"/>
  <c r="F167" i="13"/>
  <c r="F101" i="13"/>
  <c r="F331" i="13"/>
  <c r="F139" i="13"/>
  <c r="F63" i="13"/>
  <c r="F110" i="13"/>
  <c r="F199" i="13"/>
  <c r="F118" i="13"/>
  <c r="F163" i="13"/>
  <c r="F264" i="13"/>
  <c r="F304" i="13"/>
  <c r="F27" i="13"/>
  <c r="F138" i="13"/>
  <c r="F251" i="13"/>
  <c r="F328" i="13"/>
  <c r="F329" i="13"/>
  <c r="F51" i="13"/>
  <c r="F98" i="13"/>
  <c r="F123" i="13"/>
  <c r="F203" i="13"/>
  <c r="F308" i="13"/>
  <c r="F326" i="13"/>
  <c r="F255" i="13"/>
  <c r="F280" i="13"/>
  <c r="F296" i="13"/>
  <c r="F52" i="13"/>
  <c r="F153" i="13"/>
  <c r="F200" i="13"/>
  <c r="F187" i="13"/>
  <c r="F281" i="13"/>
  <c r="F245" i="13"/>
  <c r="F93" i="13"/>
  <c r="F223" i="13"/>
  <c r="F310" i="13"/>
  <c r="F29" i="13"/>
  <c r="F155" i="13"/>
  <c r="F258" i="13"/>
  <c r="F333" i="13"/>
  <c r="F53" i="13"/>
  <c r="F100" i="13"/>
  <c r="F217" i="13"/>
  <c r="F257" i="13"/>
  <c r="F252" i="13"/>
  <c r="F282" i="13"/>
  <c r="F71" i="13"/>
  <c r="F95" i="13"/>
  <c r="F120" i="13"/>
  <c r="F48" i="13"/>
  <c r="F107" i="13"/>
  <c r="F229" i="13"/>
  <c r="F189" i="13"/>
  <c r="F56" i="13"/>
  <c r="F254" i="13"/>
  <c r="F275" i="13"/>
  <c r="F227" i="13"/>
  <c r="F15" i="13"/>
  <c r="F157" i="13"/>
  <c r="F305" i="13"/>
  <c r="F55" i="13"/>
  <c r="F102" i="13"/>
  <c r="F140" i="13"/>
  <c r="F259" i="13"/>
  <c r="F231" i="13"/>
  <c r="F284" i="13"/>
  <c r="F309" i="13"/>
  <c r="F99" i="13"/>
  <c r="F14" i="13"/>
  <c r="F79" i="13"/>
  <c r="F88" i="13"/>
  <c r="F146" i="13"/>
  <c r="F290" i="13"/>
  <c r="F116" i="13"/>
  <c r="F330" i="13"/>
  <c r="F205" i="13"/>
  <c r="F299" i="13"/>
  <c r="F159" i="13"/>
  <c r="F332" i="13"/>
  <c r="F57" i="13"/>
  <c r="F311" i="13"/>
  <c r="F184" i="13"/>
  <c r="F92" i="13"/>
  <c r="F237" i="13"/>
  <c r="F104" i="13"/>
  <c r="F225" i="13"/>
  <c r="F242" i="13"/>
  <c r="F286" i="13"/>
  <c r="F297" i="13"/>
  <c r="F17" i="13"/>
  <c r="F325" i="13"/>
  <c r="F117" i="13"/>
  <c r="F142" i="13"/>
  <c r="F145" i="13"/>
  <c r="F21" i="13"/>
  <c r="F261" i="13"/>
  <c r="F233" i="13"/>
  <c r="F135" i="13"/>
  <c r="F221" i="13"/>
  <c r="F272" i="13"/>
  <c r="F8" i="13"/>
  <c r="F36" i="13"/>
  <c r="F265" i="13"/>
  <c r="F220" i="13"/>
  <c r="F77" i="13"/>
  <c r="F172" i="13"/>
  <c r="F248" i="13"/>
  <c r="F307" i="13"/>
  <c r="F301" i="13"/>
  <c r="F300" i="13"/>
  <c r="F127" i="13"/>
  <c r="F240" i="13"/>
  <c r="F182" i="13"/>
  <c r="F207" i="13"/>
  <c r="F60" i="13"/>
  <c r="F317" i="13"/>
  <c r="F32" i="13"/>
  <c r="F37" i="13"/>
  <c r="F250" i="13"/>
  <c r="F40" i="13"/>
  <c r="F111" i="13"/>
  <c r="F112" i="13"/>
  <c r="F46" i="13"/>
  <c r="F263" i="13"/>
  <c r="F218" i="13"/>
  <c r="F219" i="13"/>
  <c r="F262" i="13"/>
  <c r="F35" i="13"/>
  <c r="F34" i="13"/>
  <c r="F31" i="13"/>
  <c r="I12" i="12"/>
  <c r="F12" i="12"/>
  <c r="H12" i="12"/>
  <c r="H7" i="3"/>
  <c r="I12" i="11"/>
  <c r="F12" i="11"/>
  <c r="F13" i="13"/>
  <c r="I341" i="9"/>
  <c r="F341" i="9"/>
  <c r="I12" i="22"/>
  <c r="F12" i="22"/>
  <c r="H12" i="22"/>
  <c r="H7" i="2"/>
  <c r="F341" i="2"/>
  <c r="I341" i="2"/>
  <c r="I341" i="12"/>
  <c r="F341" i="12"/>
  <c r="H341" i="10"/>
  <c r="F13" i="14"/>
  <c r="I341" i="24"/>
  <c r="F341" i="24"/>
  <c r="F13" i="21"/>
  <c r="I341" i="7"/>
  <c r="F341" i="7"/>
  <c r="I341" i="3"/>
  <c r="F341" i="3"/>
  <c r="F125" i="6"/>
  <c r="F110" i="6"/>
  <c r="F108" i="6"/>
  <c r="F75" i="6"/>
  <c r="F73" i="6"/>
  <c r="F71" i="6"/>
  <c r="F339" i="6"/>
  <c r="F337" i="6"/>
  <c r="F310" i="6"/>
  <c r="F308" i="6"/>
  <c r="F89" i="6"/>
  <c r="F87" i="6"/>
  <c r="F324" i="6"/>
  <c r="F322" i="6"/>
  <c r="F320" i="6"/>
  <c r="F318" i="6"/>
  <c r="F246" i="6"/>
  <c r="F203" i="6"/>
  <c r="F201" i="6"/>
  <c r="F188" i="6"/>
  <c r="F146" i="6"/>
  <c r="F144" i="6"/>
  <c r="F142" i="6"/>
  <c r="F140" i="6"/>
  <c r="F123" i="6"/>
  <c r="F121" i="6"/>
  <c r="F119" i="6"/>
  <c r="F117" i="6"/>
  <c r="F106" i="6"/>
  <c r="F104" i="6"/>
  <c r="F102" i="6"/>
  <c r="F100" i="6"/>
  <c r="F98" i="6"/>
  <c r="F96" i="6"/>
  <c r="F94" i="6"/>
  <c r="F92" i="6"/>
  <c r="F333" i="6"/>
  <c r="F331" i="6"/>
  <c r="F329" i="6"/>
  <c r="F327" i="6"/>
  <c r="F306" i="6"/>
  <c r="F304" i="6"/>
  <c r="F302" i="6"/>
  <c r="F277" i="6"/>
  <c r="F275" i="6"/>
  <c r="F273" i="6"/>
  <c r="F126" i="6"/>
  <c r="F202" i="6"/>
  <c r="F116" i="6"/>
  <c r="F93" i="6"/>
  <c r="F90" i="6"/>
  <c r="F54" i="6"/>
  <c r="F10" i="6"/>
  <c r="F7" i="6"/>
  <c r="F312" i="6"/>
  <c r="F228" i="6"/>
  <c r="F145" i="6"/>
  <c r="F122" i="6"/>
  <c r="F99" i="6"/>
  <c r="F59" i="6"/>
  <c r="F51" i="6"/>
  <c r="F321" i="6"/>
  <c r="F105" i="6"/>
  <c r="F56" i="6"/>
  <c r="F48" i="6"/>
  <c r="F42" i="6"/>
  <c r="F340" i="6"/>
  <c r="F247" i="6"/>
  <c r="F141" i="6"/>
  <c r="F118" i="6"/>
  <c r="F95" i="6"/>
  <c r="F53" i="6"/>
  <c r="F200" i="6"/>
  <c r="F187" i="6"/>
  <c r="F101" i="6"/>
  <c r="F58" i="6"/>
  <c r="F214" i="6"/>
  <c r="F143" i="6"/>
  <c r="F120" i="6"/>
  <c r="F97" i="6"/>
  <c r="F52" i="6"/>
  <c r="F319" i="6"/>
  <c r="F240" i="6"/>
  <c r="F103" i="6"/>
  <c r="F86" i="6"/>
  <c r="F77" i="6"/>
  <c r="F38" i="6"/>
  <c r="F26" i="6"/>
  <c r="F18" i="6"/>
  <c r="F182" i="6"/>
  <c r="F147" i="6"/>
  <c r="F55" i="6"/>
  <c r="F28" i="6"/>
  <c r="F20" i="6"/>
  <c r="F33" i="6"/>
  <c r="F30" i="6"/>
  <c r="F22" i="6"/>
  <c r="I7" i="6"/>
  <c r="F323" i="6"/>
  <c r="F57" i="6"/>
  <c r="F49" i="6"/>
  <c r="F45" i="6"/>
  <c r="F16" i="6"/>
  <c r="F24" i="6"/>
  <c r="F335" i="6"/>
  <c r="F9" i="6"/>
  <c r="F19" i="6"/>
  <c r="F39" i="6"/>
  <c r="F40" i="6"/>
  <c r="F190" i="6"/>
  <c r="F8" i="6"/>
  <c r="F301" i="6"/>
  <c r="F161" i="6"/>
  <c r="F113" i="6"/>
  <c r="F278" i="6"/>
  <c r="F85" i="6"/>
  <c r="F72" i="6"/>
  <c r="F175" i="6"/>
  <c r="F280" i="6"/>
  <c r="F296" i="6"/>
  <c r="F68" i="6"/>
  <c r="F135" i="6"/>
  <c r="F15" i="6"/>
  <c r="F109" i="6"/>
  <c r="F165" i="6"/>
  <c r="F204" i="6"/>
  <c r="F270" i="6"/>
  <c r="F79" i="6"/>
  <c r="F157" i="6"/>
  <c r="F216" i="6"/>
  <c r="F76" i="6"/>
  <c r="F297" i="6"/>
  <c r="F43" i="6"/>
  <c r="F196" i="6"/>
  <c r="F23" i="6"/>
  <c r="F155" i="6"/>
  <c r="F21" i="6"/>
  <c r="F255" i="6"/>
  <c r="F229" i="6"/>
  <c r="F60" i="6"/>
  <c r="F29" i="6"/>
  <c r="F314" i="6"/>
  <c r="F63" i="6"/>
  <c r="F307" i="6"/>
  <c r="F127" i="6"/>
  <c r="F254" i="6"/>
  <c r="F139" i="6"/>
  <c r="F27" i="6"/>
  <c r="F14" i="6"/>
  <c r="F11" i="6"/>
  <c r="F150" i="6"/>
  <c r="F88" i="6"/>
  <c r="F244" i="6"/>
  <c r="F177" i="6"/>
  <c r="F231" i="6"/>
  <c r="F284" i="6"/>
  <c r="F336" i="6"/>
  <c r="F149" i="6"/>
  <c r="F156" i="6"/>
  <c r="F198" i="6"/>
  <c r="F230" i="6"/>
  <c r="F279" i="6"/>
  <c r="F78" i="6"/>
  <c r="F130" i="6"/>
  <c r="F174" i="6"/>
  <c r="F208" i="6"/>
  <c r="F232" i="6"/>
  <c r="F287" i="6"/>
  <c r="F83" i="6"/>
  <c r="F41" i="6"/>
  <c r="F62" i="6"/>
  <c r="F265" i="6"/>
  <c r="F115" i="6"/>
  <c r="F259" i="6"/>
  <c r="F184" i="6"/>
  <c r="F64" i="6"/>
  <c r="F250" i="6"/>
  <c r="F81" i="6"/>
  <c r="F192" i="6"/>
  <c r="F272" i="6"/>
  <c r="F179" i="6"/>
  <c r="F233" i="6"/>
  <c r="F286" i="6"/>
  <c r="F338" i="6"/>
  <c r="F151" i="6"/>
  <c r="F158" i="6"/>
  <c r="F241" i="6"/>
  <c r="F298" i="6"/>
  <c r="F80" i="6"/>
  <c r="F132" i="6"/>
  <c r="F176" i="6"/>
  <c r="F210" i="6"/>
  <c r="F234" i="6"/>
  <c r="F289" i="6"/>
  <c r="F159" i="6"/>
  <c r="F128" i="6"/>
  <c r="F253" i="6"/>
  <c r="F17" i="6"/>
  <c r="F50" i="6"/>
  <c r="F70" i="6"/>
  <c r="F65" i="6"/>
  <c r="F276" i="6"/>
  <c r="F148" i="6"/>
  <c r="F264" i="6"/>
  <c r="F164" i="6"/>
  <c r="F181" i="6"/>
  <c r="F235" i="6"/>
  <c r="F288" i="6"/>
  <c r="F166" i="6"/>
  <c r="F191" i="6"/>
  <c r="F160" i="6"/>
  <c r="F243" i="6"/>
  <c r="F313" i="6"/>
  <c r="F82" i="6"/>
  <c r="F134" i="6"/>
  <c r="F178" i="6"/>
  <c r="F212" i="6"/>
  <c r="F236" i="6"/>
  <c r="F291" i="6"/>
  <c r="F285" i="6"/>
  <c r="F25" i="6"/>
  <c r="F221" i="6"/>
  <c r="F303" i="6"/>
  <c r="F44" i="6"/>
  <c r="F207" i="6"/>
  <c r="F274" i="6"/>
  <c r="F152" i="6"/>
  <c r="F199" i="6"/>
  <c r="F194" i="6"/>
  <c r="F237" i="6"/>
  <c r="F290" i="6"/>
  <c r="F168" i="6"/>
  <c r="F162" i="6"/>
  <c r="F215" i="6"/>
  <c r="F256" i="6"/>
  <c r="F315" i="6"/>
  <c r="F84" i="6"/>
  <c r="F180" i="6"/>
  <c r="F238" i="6"/>
  <c r="F266" i="6"/>
  <c r="F293" i="6"/>
  <c r="F226" i="6"/>
  <c r="F107" i="6"/>
  <c r="F163" i="6"/>
  <c r="F189" i="6"/>
  <c r="F332" i="6"/>
  <c r="F326" i="6"/>
  <c r="F124" i="6"/>
  <c r="F66" i="6"/>
  <c r="F153" i="6"/>
  <c r="F197" i="6"/>
  <c r="F261" i="6"/>
  <c r="F248" i="6"/>
  <c r="F129" i="6"/>
  <c r="F209" i="6"/>
  <c r="F239" i="6"/>
  <c r="F292" i="6"/>
  <c r="F170" i="6"/>
  <c r="F206" i="6"/>
  <c r="F183" i="6"/>
  <c r="F217" i="6"/>
  <c r="F258" i="6"/>
  <c r="F268" i="6"/>
  <c r="F295" i="6"/>
  <c r="F311" i="6"/>
  <c r="F193" i="6"/>
  <c r="F169" i="6"/>
  <c r="F316" i="6"/>
  <c r="F74" i="6"/>
  <c r="F61" i="6"/>
  <c r="F138" i="6"/>
  <c r="F205" i="6"/>
  <c r="F305" i="6"/>
  <c r="F223" i="6"/>
  <c r="F328" i="6"/>
  <c r="F154" i="6"/>
  <c r="F299" i="6"/>
  <c r="F131" i="6"/>
  <c r="F211" i="6"/>
  <c r="F252" i="6"/>
  <c r="F294" i="6"/>
  <c r="F249" i="6"/>
  <c r="F114" i="6"/>
  <c r="F185" i="6"/>
  <c r="F222" i="6"/>
  <c r="F260" i="6"/>
  <c r="F281" i="6"/>
  <c r="F225" i="6"/>
  <c r="F136" i="6"/>
  <c r="F282" i="6"/>
  <c r="F91" i="6"/>
  <c r="F263" i="6"/>
  <c r="F242" i="6"/>
  <c r="F330" i="6"/>
  <c r="F69" i="6"/>
  <c r="F167" i="6"/>
  <c r="F334" i="6"/>
  <c r="F245" i="6"/>
  <c r="F67" i="6"/>
  <c r="F171" i="6"/>
  <c r="F133" i="6"/>
  <c r="F213" i="6"/>
  <c r="F267" i="6"/>
  <c r="F309" i="6"/>
  <c r="F137" i="6"/>
  <c r="F224" i="6"/>
  <c r="F195" i="6"/>
  <c r="F251" i="6"/>
  <c r="F283" i="6"/>
  <c r="F257" i="6"/>
  <c r="F173" i="6"/>
  <c r="F317" i="6"/>
  <c r="F325" i="6"/>
  <c r="F37" i="6"/>
  <c r="F172" i="6"/>
  <c r="F300" i="6"/>
  <c r="F262" i="6"/>
  <c r="F271" i="6"/>
  <c r="F269" i="6"/>
  <c r="F186" i="6"/>
  <c r="F47" i="6"/>
  <c r="F227" i="6"/>
  <c r="F36" i="6"/>
  <c r="F32" i="6"/>
  <c r="F112" i="6"/>
  <c r="F46" i="6"/>
  <c r="F111" i="6"/>
  <c r="F220" i="6"/>
  <c r="F218" i="6"/>
  <c r="F35" i="6"/>
  <c r="F219" i="6"/>
  <c r="F34" i="6"/>
  <c r="F31" i="6"/>
  <c r="I12" i="9"/>
  <c r="F12" i="9"/>
  <c r="F333" i="22"/>
  <c r="F331" i="22"/>
  <c r="F329" i="22"/>
  <c r="F327" i="22"/>
  <c r="F306" i="22"/>
  <c r="F304" i="22"/>
  <c r="F302" i="22"/>
  <c r="F277" i="22"/>
  <c r="F275" i="22"/>
  <c r="F273" i="22"/>
  <c r="F264" i="22"/>
  <c r="F249" i="22"/>
  <c r="F213" i="22"/>
  <c r="F211" i="22"/>
  <c r="F209" i="22"/>
  <c r="F295" i="22"/>
  <c r="F287" i="22"/>
  <c r="F232" i="22"/>
  <c r="F206" i="22"/>
  <c r="F195" i="22"/>
  <c r="F123" i="22"/>
  <c r="F121" i="22"/>
  <c r="F308" i="22"/>
  <c r="F289" i="22"/>
  <c r="F281" i="22"/>
  <c r="F266" i="22"/>
  <c r="F234" i="22"/>
  <c r="F208" i="22"/>
  <c r="F205" i="22"/>
  <c r="F181" i="22"/>
  <c r="F179" i="22"/>
  <c r="F177" i="22"/>
  <c r="F175" i="22"/>
  <c r="F173" i="22"/>
  <c r="F133" i="22"/>
  <c r="F131" i="22"/>
  <c r="F129" i="22"/>
  <c r="F85" i="22"/>
  <c r="F83" i="22"/>
  <c r="F81" i="22"/>
  <c r="F79" i="22"/>
  <c r="F310" i="22"/>
  <c r="F251" i="22"/>
  <c r="F337" i="22"/>
  <c r="F291" i="22"/>
  <c r="F283" i="22"/>
  <c r="F268" i="22"/>
  <c r="F236" i="22"/>
  <c r="F210" i="22"/>
  <c r="F293" i="22"/>
  <c r="F285" i="22"/>
  <c r="F238" i="22"/>
  <c r="F212" i="22"/>
  <c r="F183" i="22"/>
  <c r="F167" i="22"/>
  <c r="F156" i="22"/>
  <c r="F125" i="22"/>
  <c r="F75" i="22"/>
  <c r="F50" i="22"/>
  <c r="F28" i="22"/>
  <c r="F21" i="22"/>
  <c r="F19" i="22"/>
  <c r="F17" i="22"/>
  <c r="F15" i="22"/>
  <c r="F199" i="22"/>
  <c r="F162" i="22"/>
  <c r="F137" i="22"/>
  <c r="F108" i="22"/>
  <c r="F30" i="22"/>
  <c r="F272" i="22"/>
  <c r="F150" i="22"/>
  <c r="F87" i="22"/>
  <c r="F25" i="22"/>
  <c r="I7" i="22"/>
  <c r="F253" i="22"/>
  <c r="F190" i="22"/>
  <c r="F185" i="22"/>
  <c r="F169" i="22"/>
  <c r="F158" i="22"/>
  <c r="F61" i="22"/>
  <c r="F52" i="22"/>
  <c r="F27" i="22"/>
  <c r="F114" i="22"/>
  <c r="F110" i="22"/>
  <c r="F20" i="22"/>
  <c r="F339" i="22"/>
  <c r="F227" i="22"/>
  <c r="F165" i="22"/>
  <c r="F152" i="22"/>
  <c r="F89" i="22"/>
  <c r="F86" i="22"/>
  <c r="F73" i="22"/>
  <c r="F48" i="22"/>
  <c r="F38" i="22"/>
  <c r="F22" i="22"/>
  <c r="F10" i="22"/>
  <c r="F7" i="22"/>
  <c r="F192" i="22"/>
  <c r="F171" i="22"/>
  <c r="F160" i="22"/>
  <c r="F24" i="22"/>
  <c r="F69" i="22"/>
  <c r="F91" i="22"/>
  <c r="F43" i="22"/>
  <c r="F26" i="22"/>
  <c r="F54" i="22"/>
  <c r="F95" i="22"/>
  <c r="F107" i="22"/>
  <c r="F104" i="22"/>
  <c r="F124" i="22"/>
  <c r="F49" i="22"/>
  <c r="F117" i="22"/>
  <c r="F193" i="22"/>
  <c r="F93" i="22"/>
  <c r="F143" i="22"/>
  <c r="F144" i="22"/>
  <c r="F180" i="22"/>
  <c r="F222" i="22"/>
  <c r="F276" i="22"/>
  <c r="F231" i="22"/>
  <c r="F334" i="22"/>
  <c r="F157" i="22"/>
  <c r="F42" i="22"/>
  <c r="F274" i="22"/>
  <c r="F66" i="22"/>
  <c r="F151" i="22"/>
  <c r="F245" i="22"/>
  <c r="F338" i="22"/>
  <c r="F336" i="22"/>
  <c r="F340" i="22"/>
  <c r="F259" i="22"/>
  <c r="F8" i="22"/>
  <c r="F145" i="22"/>
  <c r="F196" i="22"/>
  <c r="F328" i="22"/>
  <c r="F178" i="22"/>
  <c r="F105" i="22"/>
  <c r="F94" i="22"/>
  <c r="F118" i="22"/>
  <c r="F153" i="22"/>
  <c r="F119" i="22"/>
  <c r="F186" i="22"/>
  <c r="F233" i="22"/>
  <c r="F280" i="22"/>
  <c r="F239" i="22"/>
  <c r="F159" i="22"/>
  <c r="F44" i="22"/>
  <c r="F68" i="22"/>
  <c r="F166" i="22"/>
  <c r="F191" i="22"/>
  <c r="F252" i="22"/>
  <c r="F282" i="22"/>
  <c r="F247" i="22"/>
  <c r="F223" i="22"/>
  <c r="F261" i="22"/>
  <c r="F318" i="22"/>
  <c r="F41" i="22"/>
  <c r="F297" i="22"/>
  <c r="F326" i="22"/>
  <c r="F246" i="22"/>
  <c r="F130" i="22"/>
  <c r="F317" i="22"/>
  <c r="F55" i="22"/>
  <c r="F142" i="22"/>
  <c r="F188" i="22"/>
  <c r="F71" i="22"/>
  <c r="F98" i="22"/>
  <c r="F57" i="22"/>
  <c r="F288" i="22"/>
  <c r="F200" i="22"/>
  <c r="F286" i="22"/>
  <c r="F161" i="22"/>
  <c r="F305" i="22"/>
  <c r="F39" i="22"/>
  <c r="F70" i="22"/>
  <c r="F109" i="22"/>
  <c r="F168" i="22"/>
  <c r="F254" i="22"/>
  <c r="F290" i="22"/>
  <c r="F225" i="22"/>
  <c r="F270" i="22"/>
  <c r="F320" i="22"/>
  <c r="F228" i="22"/>
  <c r="F335" i="22"/>
  <c r="F40" i="22"/>
  <c r="F182" i="22"/>
  <c r="F99" i="22"/>
  <c r="F154" i="22"/>
  <c r="F116" i="22"/>
  <c r="F146" i="22"/>
  <c r="F16" i="22"/>
  <c r="F58" i="22"/>
  <c r="F127" i="22"/>
  <c r="F97" i="22"/>
  <c r="F147" i="22"/>
  <c r="F102" i="22"/>
  <c r="F174" i="22"/>
  <c r="F189" i="22"/>
  <c r="F258" i="22"/>
  <c r="F296" i="22"/>
  <c r="F215" i="22"/>
  <c r="F294" i="22"/>
  <c r="F184" i="22"/>
  <c r="F256" i="22"/>
  <c r="F278" i="22"/>
  <c r="F313" i="22"/>
  <c r="F72" i="22"/>
  <c r="F126" i="22"/>
  <c r="F170" i="22"/>
  <c r="F260" i="22"/>
  <c r="F235" i="22"/>
  <c r="F298" i="22"/>
  <c r="F242" i="22"/>
  <c r="F299" i="22"/>
  <c r="F322" i="22"/>
  <c r="F187" i="22"/>
  <c r="F149" i="22"/>
  <c r="F203" i="22"/>
  <c r="F257" i="22"/>
  <c r="F148" i="22"/>
  <c r="F198" i="22"/>
  <c r="F163" i="22"/>
  <c r="F309" i="22"/>
  <c r="F18" i="22"/>
  <c r="F67" i="22"/>
  <c r="F207" i="22"/>
  <c r="F164" i="22"/>
  <c r="F9" i="22"/>
  <c r="F106" i="22"/>
  <c r="F122" i="22"/>
  <c r="F134" i="22"/>
  <c r="F226" i="22"/>
  <c r="F113" i="22"/>
  <c r="F194" i="22"/>
  <c r="F237" i="22"/>
  <c r="F284" i="22"/>
  <c r="F74" i="22"/>
  <c r="F202" i="22"/>
  <c r="F243" i="22"/>
  <c r="F311" i="22"/>
  <c r="F244" i="22"/>
  <c r="F314" i="22"/>
  <c r="F324" i="22"/>
  <c r="F176" i="22"/>
  <c r="F240" i="22"/>
  <c r="F77" i="22"/>
  <c r="F88" i="22"/>
  <c r="F33" i="22"/>
  <c r="F332" i="22"/>
  <c r="F92" i="22"/>
  <c r="F29" i="22"/>
  <c r="F132" i="22"/>
  <c r="F37" i="22"/>
  <c r="F90" i="22"/>
  <c r="F11" i="22"/>
  <c r="F56" i="22"/>
  <c r="F115" i="22"/>
  <c r="F241" i="22"/>
  <c r="F78" i="22"/>
  <c r="F204" i="22"/>
  <c r="F136" i="22"/>
  <c r="F292" i="22"/>
  <c r="F76" i="22"/>
  <c r="F216" i="22"/>
  <c r="F197" i="22"/>
  <c r="F267" i="22"/>
  <c r="F319" i="22"/>
  <c r="F316" i="22"/>
  <c r="F63" i="22"/>
  <c r="F100" i="22"/>
  <c r="F84" i="22"/>
  <c r="F53" i="22"/>
  <c r="F64" i="22"/>
  <c r="F323" i="22"/>
  <c r="F51" i="22"/>
  <c r="F221" i="22"/>
  <c r="F214" i="22"/>
  <c r="F103" i="22"/>
  <c r="F141" i="22"/>
  <c r="F96" i="22"/>
  <c r="F120" i="22"/>
  <c r="F80" i="22"/>
  <c r="F315" i="22"/>
  <c r="F45" i="22"/>
  <c r="F101" i="22"/>
  <c r="F23" i="22"/>
  <c r="F65" i="22"/>
  <c r="F128" i="22"/>
  <c r="F82" i="22"/>
  <c r="F217" i="22"/>
  <c r="F303" i="22"/>
  <c r="F138" i="22"/>
  <c r="F201" i="22"/>
  <c r="F330" i="22"/>
  <c r="F62" i="22"/>
  <c r="F224" i="22"/>
  <c r="F269" i="22"/>
  <c r="F321" i="22"/>
  <c r="F255" i="22"/>
  <c r="F59" i="22"/>
  <c r="F140" i="22"/>
  <c r="F155" i="22"/>
  <c r="F279" i="22"/>
  <c r="F301" i="22"/>
  <c r="F248" i="22"/>
  <c r="F265" i="22"/>
  <c r="F139" i="22"/>
  <c r="F172" i="22"/>
  <c r="F271" i="22"/>
  <c r="F230" i="22"/>
  <c r="F307" i="22"/>
  <c r="F312" i="22"/>
  <c r="F14" i="22"/>
  <c r="F250" i="22"/>
  <c r="F229" i="22"/>
  <c r="F32" i="22"/>
  <c r="F60" i="22"/>
  <c r="F47" i="22"/>
  <c r="F325" i="22"/>
  <c r="F262" i="22"/>
  <c r="F219" i="22"/>
  <c r="F135" i="22"/>
  <c r="F300" i="22"/>
  <c r="F263" i="22"/>
  <c r="F36" i="22"/>
  <c r="F220" i="22"/>
  <c r="F112" i="22"/>
  <c r="F46" i="22"/>
  <c r="F111" i="22"/>
  <c r="F218" i="22"/>
  <c r="F35" i="22"/>
  <c r="F34" i="22"/>
  <c r="F31" i="22"/>
  <c r="H12" i="2"/>
  <c r="I341" i="1"/>
  <c r="I341" i="14" l="1"/>
  <c r="F341" i="14"/>
  <c r="G64" i="5"/>
  <c r="F341" i="22"/>
  <c r="I341" i="22"/>
  <c r="AE64" i="5"/>
  <c r="AF64" i="5"/>
  <c r="AG60" i="5" l="1"/>
  <c r="AH60" i="5" s="1"/>
  <c r="AG63" i="5" l="1"/>
  <c r="AH63" i="5" s="1"/>
  <c r="D343" i="2" l="1"/>
  <c r="D344" i="2" l="1"/>
  <c r="E343" i="2"/>
  <c r="E344" i="2" s="1"/>
  <c r="C343" i="2"/>
  <c r="C344" i="2" s="1"/>
</calcChain>
</file>

<file path=xl/sharedStrings.xml><?xml version="1.0" encoding="utf-8"?>
<sst xmlns="http://schemas.openxmlformats.org/spreadsheetml/2006/main" count="8228" uniqueCount="424">
  <si>
    <t>Dirección de Estudios de Economía y Política Púublica</t>
  </si>
  <si>
    <t>Subdirección de Estadística, Análisis Presupuestal y Financiero</t>
  </si>
  <si>
    <t xml:space="preserve"> </t>
  </si>
  <si>
    <t>Cuentas</t>
  </si>
  <si>
    <t>Presupuesto</t>
  </si>
  <si>
    <t>% part.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</si>
  <si>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</si>
  <si>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</si>
  <si>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</si>
  <si>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</si>
  <si>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</si>
  <si>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</si>
  <si>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</si>
  <si>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</si>
  <si>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</si>
  <si>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</si>
  <si>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</si>
  <si>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</si>
  <si>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</si>
  <si>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</si>
  <si>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INGRESOS CORRIENTES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</si>
  <si>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</si>
  <si>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</si>
  <si>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</si>
  <si>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</si>
  <si>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</si>
  <si>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</si>
  <si>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</si>
  <si>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</si>
  <si>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</si>
  <si>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</si>
  <si>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</si>
  <si>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Impuesto al deporte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</si>
  <si>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</si>
  <si>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</si>
  <si>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</si>
  <si>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</si>
  <si>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</si>
  <si>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</si>
  <si>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</si>
  <si>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</si>
  <si>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</si>
  <si>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</si>
  <si>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</si>
  <si>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</si>
  <si>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</si>
  <si>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</si>
  <si>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</si>
  <si>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</si>
  <si>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</si>
  <si>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</si>
  <si>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</si>
  <si>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</si>
  <si>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</si>
  <si>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</si>
  <si>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</si>
  <si>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</si>
  <si>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</si>
  <si>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</si>
  <si>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</si>
  <si>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</si>
  <si>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</si>
  <si>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Centro ampliado</t>
  </si>
  <si>
    <t>Zonas de mejoramiento integral</t>
  </si>
  <si>
    <t>Venta de servicios</t>
  </si>
  <si>
    <t>Servicio acueducto</t>
  </si>
  <si>
    <t>Servicio alcantarillado</t>
  </si>
  <si>
    <t>Servicio aseo Bogotá</t>
  </si>
  <si>
    <t>Arrendamientos</t>
  </si>
  <si>
    <t>Utilización de marca</t>
  </si>
  <si>
    <t>Comercialización directa</t>
  </si>
  <si>
    <t>Canje</t>
  </si>
  <si>
    <t>Asesoria técnica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</si>
  <si>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</si>
  <si>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</si>
  <si>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</si>
  <si>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</si>
  <si>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</si>
  <si>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</si>
  <si>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</si>
  <si>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</si>
  <si>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</si>
  <si>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</si>
  <si>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</si>
  <si>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</si>
  <si>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</si>
  <si>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</si>
  <si>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</si>
  <si>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</si>
  <si>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</si>
  <si>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</si>
  <si>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</si>
  <si>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</si>
  <si>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</si>
  <si>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</si>
  <si>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Comisiones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</si>
  <si>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</si>
  <si>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</si>
  <si>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</si>
  <si>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</si>
  <si>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</si>
  <si>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</si>
  <si>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</si>
  <si>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</si>
  <si>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pequeñas centrales hidroeléctricas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</si>
  <si>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</si>
  <si>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</si>
  <si>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</si>
  <si>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</si>
  <si>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</si>
  <si>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</si>
  <si>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Comparendo ambiental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</si>
  <si>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</si>
  <si>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</si>
  <si>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</si>
  <si>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</si>
  <si>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</si>
  <si>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</si>
  <si>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</si>
  <si>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</si>
  <si>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</si>
  <si>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</si>
  <si>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</si>
  <si>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</si>
  <si>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</si>
  <si>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</si>
  <si>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</si>
  <si>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</si>
  <si>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</si>
  <si>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</si>
  <si>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</si>
  <si>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</si>
  <si>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</si>
  <si>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</si>
  <si>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</si>
  <si>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</si>
  <si>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</si>
  <si>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</si>
  <si>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</si>
  <si>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</si>
  <si>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</si>
  <si>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</si>
  <si>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</si>
  <si>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</si>
  <si>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</si>
  <si>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</si>
  <si>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</si>
  <si>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</si>
  <si>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</si>
  <si>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</si>
  <si>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</si>
  <si>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</si>
  <si>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</si>
  <si>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</si>
  <si>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</si>
  <si>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</si>
  <si>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</si>
  <si>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</si>
  <si>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</si>
  <si>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</si>
  <si>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</si>
  <si>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</si>
  <si>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</si>
  <si>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</si>
  <si>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</si>
  <si>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</si>
  <si>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</si>
  <si>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</si>
  <si>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</si>
  <si>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</si>
  <si>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</si>
  <si>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</si>
  <si>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</si>
  <si>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</si>
  <si>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</si>
  <si>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</si>
  <si>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</si>
  <si>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</si>
  <si>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</si>
  <si>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</si>
  <si>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</si>
  <si>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</si>
  <si>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</si>
  <si>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</si>
  <si>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</si>
  <si>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Instituto Distrital para la Recreación y el Deporte - IDRD</t>
  </si>
  <si>
    <t>Instituto Distrital de Patrimonio Cultural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</si>
  <si>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</si>
  <si>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</si>
  <si>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</si>
  <si>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</si>
  <si>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</si>
  <si>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</si>
  <si>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</si>
  <si>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</si>
  <si>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</si>
  <si>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</si>
  <si>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</si>
  <si>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</si>
  <si>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</si>
  <si>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</si>
  <si>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</si>
  <si>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</si>
  <si>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</si>
  <si>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</si>
  <si>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</si>
  <si>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</si>
  <si>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</si>
  <si>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TRANSFERENCIAS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</si>
  <si>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</si>
  <si>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</si>
  <si>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</si>
  <si>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</si>
  <si>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</si>
  <si>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</si>
  <si>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</si>
  <si>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</si>
  <si>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</si>
  <si>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</si>
  <si>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</si>
  <si>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</si>
  <si>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</si>
  <si>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</si>
  <si>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</si>
  <si>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</si>
  <si>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</si>
  <si>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</si>
  <si>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</si>
  <si>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</si>
  <si>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</si>
  <si>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</si>
  <si>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</si>
  <si>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</si>
  <si>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</si>
  <si>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</si>
  <si>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</si>
  <si>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</si>
  <si>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</si>
  <si>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</si>
  <si>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</si>
  <si>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</si>
  <si>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</si>
  <si>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</si>
  <si>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</si>
  <si>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</si>
  <si>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</si>
  <si>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</si>
  <si>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</si>
  <si>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</si>
  <si>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Aporte ordinario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</si>
  <si>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</si>
  <si>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</si>
  <si>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</si>
  <si>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</si>
  <si>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</si>
  <si>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</si>
  <si>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</si>
  <si>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</si>
  <si>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</si>
  <si>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</si>
  <si>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</si>
  <si>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</si>
  <si>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</si>
  <si>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</si>
  <si>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</si>
  <si>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</si>
  <si>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</si>
  <si>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Cuotas Partes</t>
  </si>
  <si>
    <t>Provisión para cesantías</t>
  </si>
  <si>
    <t>Secretaría de Hacienda Ley 1176/2007</t>
  </si>
  <si>
    <t>Gestión de suelo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</si>
  <si>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</si>
  <si>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</si>
  <si>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</si>
  <si>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</si>
  <si>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</si>
  <si>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</si>
  <si>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</si>
  <si>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</si>
  <si>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>Administración Central (Proyecto Metro)</t>
  </si>
  <si>
    <t xml:space="preserve">Otras transferencias </t>
  </si>
  <si>
    <t>Fondo cuenta de financiación del plan de gestión ambiental del D.C.</t>
  </si>
  <si>
    <t>Otros</t>
  </si>
  <si>
    <t>RECURSOS DE CAPITAL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</si>
  <si>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</si>
  <si>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</si>
  <si>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</si>
  <si>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</si>
  <si>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</si>
  <si>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</si>
  <si>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</si>
  <si>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</si>
  <si>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</si>
  <si>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</si>
  <si>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</si>
  <si>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</si>
  <si>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</si>
  <si>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</si>
  <si>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</si>
  <si>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</si>
  <si>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</si>
  <si>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</si>
  <si>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</si>
  <si>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</si>
  <si>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</si>
  <si>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</si>
  <si>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</si>
  <si>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</si>
  <si>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</si>
  <si>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</si>
  <si>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</si>
  <si>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</si>
  <si>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</si>
  <si>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</si>
  <si>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</si>
  <si>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Aportes de capital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</si>
  <si>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</si>
  <si>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</si>
  <si>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</si>
  <si>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</si>
  <si>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</si>
  <si>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</si>
  <si>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</si>
  <si>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SUBDIRECCIÓN DE ESTADÍSTICAS Y</t>
  </si>
  <si>
    <t>ANÁLISIS PRESUPUESTAL Y FINANCIERO</t>
  </si>
  <si>
    <t>DISPONIBILIDAD INICIAL</t>
  </si>
  <si>
    <t>TOTAL INGRESOS</t>
  </si>
  <si>
    <t>PRESUPUESTO</t>
  </si>
  <si>
    <t>EJECUCIÓN</t>
  </si>
  <si>
    <t>ENTIDAD</t>
  </si>
  <si>
    <t>INICIAL</t>
  </si>
  <si>
    <t>MODIFICACION</t>
  </si>
  <si>
    <t>DEFINITIVO</t>
  </si>
  <si>
    <t>% PART</t>
  </si>
  <si>
    <t>RECAUDO</t>
  </si>
  <si>
    <t>% EJEC</t>
  </si>
  <si>
    <t>SALDO</t>
  </si>
  <si>
    <t>SECRETARIA DISTRITAL DE HACIENDA</t>
  </si>
  <si>
    <t>INSTITUTO PARA LA ECONOMÍA SOCIAL</t>
  </si>
  <si>
    <t>FONDO FINANCIERO DISTRITAL DE SALUD</t>
  </si>
  <si>
    <t>INDIGER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</si>
  <si>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</si>
  <si>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</si>
  <si>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</si>
  <si>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</si>
  <si>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</si>
  <si>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IDIPRON</t>
  </si>
  <si>
    <t>FUNDACIÓN GILBERTO ALZATE</t>
  </si>
  <si>
    <t>ORQUESTA FILARMÓNICA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</si>
  <si>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</si>
  <si>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</si>
  <si>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</si>
  <si>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</si>
  <si>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</si>
  <si>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INSTITUTO DISTRITAL DE LA PARTICIPACIÓN Y ACCIÓN COMUNAL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</si>
  <si>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</si>
  <si>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</si>
  <si>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</si>
  <si>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</si>
  <si>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</si>
  <si>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</si>
  <si>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</si>
  <si>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LOTERÍA BOGOTÁ</t>
  </si>
  <si>
    <t>CANAL CAPITAL</t>
  </si>
  <si>
    <t>METROVIVIENDA</t>
  </si>
  <si>
    <t>TRANSMILENIO</t>
  </si>
  <si>
    <t>E. RENO. URBANA</t>
  </si>
  <si>
    <t>AGUAS BOGOTÁ</t>
  </si>
  <si>
    <t>EAAB - ESP</t>
  </si>
  <si>
    <t>TOTAL EIC</t>
  </si>
  <si>
    <t>H. LA VICTORIA</t>
  </si>
  <si>
    <t>H. TUNAL</t>
  </si>
  <si>
    <t>H. SIMÓN BOLIVAR</t>
  </si>
  <si>
    <t>H. OCCIDENTE KENNEDY</t>
  </si>
  <si>
    <t>H. SANTA CLARA</t>
  </si>
  <si>
    <t>H. BOSA</t>
  </si>
  <si>
    <t>H. ENGATIVÁ</t>
  </si>
  <si>
    <t>H. FONTIBÓN</t>
  </si>
  <si>
    <t>H. MEISSEN</t>
  </si>
  <si>
    <t>H. TUNJUELITO</t>
  </si>
  <si>
    <t>H. CENTRO ORIENTE</t>
  </si>
  <si>
    <t>H. SAN BLAS</t>
  </si>
  <si>
    <t>H. CHAPINERO</t>
  </si>
  <si>
    <t>H. SUBA</t>
  </si>
  <si>
    <t>H. USAQUÉN</t>
  </si>
  <si>
    <t>H. USME</t>
  </si>
  <si>
    <t>H. DEL SUR</t>
  </si>
  <si>
    <t>H. NAZARETH</t>
  </si>
  <si>
    <t>H. PABLO VI DE BOSA</t>
  </si>
  <si>
    <t>H. SAN CRISTÓBAL</t>
  </si>
  <si>
    <t>H. RAFAEL URIBE</t>
  </si>
  <si>
    <t>H. VISTA HERMOSA</t>
  </si>
  <si>
    <t>TOTAL ESES</t>
  </si>
  <si>
    <t>TOTAL PRESUPUESTO GENERAL</t>
  </si>
  <si>
    <t>EMPRESAS SOCIALES DEL ESTADO</t>
  </si>
  <si>
    <t>Presupuesto y ejecución acumulada de ingresos por cuentas</t>
  </si>
  <si>
    <t>a 31 de marzo de 2015</t>
  </si>
  <si>
    <t>Presupuesto y ejecución agregada y acumulada de ingresos</t>
  </si>
  <si>
    <t>HOSPITAL LA VICTORIA</t>
  </si>
  <si>
    <t>HOSPITAL EL TUNAL</t>
  </si>
  <si>
    <t>HOSPITAL SIMÓN BOLIVAR</t>
  </si>
  <si>
    <t>HOSPITAL OCCIDENTE DE KENNEDY</t>
  </si>
  <si>
    <t>HOSPITAL SANTA CLARA</t>
  </si>
  <si>
    <t>HOSPITAL DE BOSA</t>
  </si>
  <si>
    <t>HOSPITAL ENGATIVÁ</t>
  </si>
  <si>
    <t>HOSPITAL FONTIBÓN</t>
  </si>
  <si>
    <t>HOSPITAL DE MEISSEN</t>
  </si>
  <si>
    <t>HOSPITAL DE TUNJUELITO</t>
  </si>
  <si>
    <t>HOSPITAL CENTRO ORIENTE</t>
  </si>
  <si>
    <t>HOSPITAL SAN BLAS</t>
  </si>
  <si>
    <t>HOSPITAL CHAPINERO</t>
  </si>
  <si>
    <t>HOSPITAL DE SUBA</t>
  </si>
  <si>
    <t>HOSPITAL DE USAQUÉN</t>
  </si>
  <si>
    <t>HOSPITAL DE USME</t>
  </si>
  <si>
    <t>HOSPITAL DEL SUR</t>
  </si>
  <si>
    <t>HOSPITAL DE NAZARETH</t>
  </si>
  <si>
    <t>HOSPITAL SAN PABLO</t>
  </si>
  <si>
    <t>HOSPITAL SAN CRISTOBAL</t>
  </si>
  <si>
    <t>HOSPITAL RAFAEL URIBE</t>
  </si>
  <si>
    <t>HOSPITAL DE VISTA HERMOSA</t>
  </si>
  <si>
    <t>COMPORTAMIENTO PRESUPUESTAL DE INGRESOS POR ENTIDAD</t>
  </si>
  <si>
    <t>a 30 de junio de 2015</t>
  </si>
  <si>
    <t>por cuentas a 30 de junio de 2015</t>
  </si>
  <si>
    <t>A 30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</si>
</sst>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_ ;_ * \-#,##0.0_ ;_ * &quot;-&quot;??_ ;_ @_ "/>
    <numFmt numFmtId="165" formatCode="#,##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3" fontId="3" fillId="0" borderId="3" xfId="0" applyNumberFormat="1" applyFont="1" applyBorder="1"/>
    <xf numFmtId="3" fontId="3" fillId="0" borderId="4" xfId="0" applyNumberFormat="1" applyFont="1" applyBorder="1"/>
    <xf numFmtId="164" fontId="3" fillId="0" borderId="2" xfId="1" applyNumberFormat="1" applyFont="1" applyFill="1" applyBorder="1" applyProtection="1"/>
    <xf numFmtId="164" fontId="3" fillId="0" borderId="4" xfId="1" applyNumberFormat="1" applyFont="1" applyFill="1" applyBorder="1" applyProtection="1"/>
    <xf numFmtId="3" fontId="2" fillId="0" borderId="0" xfId="0" applyNumberFormat="1" applyFont="1"/>
    <xf numFmtId="1" fontId="2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164" fontId="3" fillId="0" borderId="10" xfId="1" applyNumberFormat="1" applyFont="1" applyFill="1" applyBorder="1" applyProtection="1"/>
    <xf numFmtId="164" fontId="3" fillId="0" borderId="12" xfId="1" applyNumberFormat="1" applyFont="1" applyFill="1" applyBorder="1" applyProtection="1"/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/>
    <xf numFmtId="3" fontId="2" fillId="0" borderId="12" xfId="0" applyNumberFormat="1" applyFont="1" applyBorder="1"/>
    <xf numFmtId="164" fontId="2" fillId="0" borderId="10" xfId="1" applyNumberFormat="1" applyFont="1" applyFill="1" applyBorder="1" applyProtection="1"/>
    <xf numFmtId="164" fontId="2" fillId="0" borderId="12" xfId="1" applyNumberFormat="1" applyFont="1" applyFill="1" applyBorder="1" applyProtection="1"/>
    <xf numFmtId="0" fontId="3" fillId="0" borderId="10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/>
    <xf numFmtId="49" fontId="7" fillId="0" borderId="13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1" fontId="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>
      <alignment wrapText="1"/>
    </xf>
    <xf numFmtId="0" fontId="2" fillId="0" borderId="10" xfId="0" applyFont="1" applyFill="1" applyBorder="1" applyAlignment="1" applyProtection="1">
      <alignment vertical="center" wrapText="1"/>
      <protection locked="0"/>
    </xf>
    <xf numFmtId="1" fontId="2" fillId="0" borderId="9" xfId="0" applyNumberFormat="1" applyFont="1" applyFill="1" applyBorder="1" applyAlignment="1">
      <alignment horizontal="justify" vertical="center"/>
    </xf>
    <xf numFmtId="0" fontId="2" fillId="0" borderId="10" xfId="0" applyFont="1" applyBorder="1"/>
    <xf numFmtId="3" fontId="7" fillId="0" borderId="13" xfId="0" applyNumberFormat="1" applyFont="1" applyBorder="1" applyAlignment="1">
      <alignment horizontal="left" wrapText="1"/>
    </xf>
    <xf numFmtId="1" fontId="2" fillId="0" borderId="9" xfId="1" applyNumberFormat="1" applyFont="1" applyFill="1" applyBorder="1" applyAlignment="1" applyProtection="1">
      <alignment horizontal="left" vertical="center"/>
      <protection locked="0"/>
    </xf>
    <xf numFmtId="1" fontId="3" fillId="0" borderId="9" xfId="0" applyNumberFormat="1" applyFont="1" applyFill="1" applyBorder="1" applyAlignment="1">
      <alignment horizontal="justify" vertical="center"/>
    </xf>
    <xf numFmtId="1" fontId="6" fillId="0" borderId="9" xfId="0" applyNumberFormat="1" applyFont="1" applyFill="1" applyBorder="1" applyAlignment="1">
      <alignment horizontal="justify" vertical="center"/>
    </xf>
    <xf numFmtId="1" fontId="2" fillId="0" borderId="15" xfId="0" applyNumberFormat="1" applyFont="1" applyBorder="1" applyAlignment="1">
      <alignment horizontal="left"/>
    </xf>
    <xf numFmtId="0" fontId="8" fillId="0" borderId="16" xfId="0" applyFont="1" applyFill="1" applyBorder="1" applyAlignment="1">
      <alignment horizontal="justify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164" fontId="3" fillId="0" borderId="16" xfId="1" applyNumberFormat="1" applyFont="1" applyFill="1" applyBorder="1" applyProtection="1"/>
    <xf numFmtId="164" fontId="3" fillId="0" borderId="18" xfId="1" applyNumberFormat="1" applyFont="1" applyFill="1" applyBorder="1" applyProtection="1"/>
    <xf numFmtId="3" fontId="9" fillId="0" borderId="0" xfId="0" applyNumberFormat="1" applyFont="1"/>
    <xf numFmtId="3" fontId="10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11" fillId="0" borderId="0" xfId="0" applyNumberFormat="1" applyFont="1"/>
    <xf numFmtId="3" fontId="9" fillId="0" borderId="18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9" xfId="0" applyNumberFormat="1" applyFont="1" applyBorder="1"/>
    <xf numFmtId="165" fontId="11" fillId="0" borderId="19" xfId="0" applyNumberFormat="1" applyFont="1" applyBorder="1"/>
    <xf numFmtId="3" fontId="11" fillId="0" borderId="20" xfId="0" applyNumberFormat="1" applyFont="1" applyBorder="1"/>
    <xf numFmtId="3" fontId="11" fillId="0" borderId="12" xfId="0" applyNumberFormat="1" applyFont="1" applyBorder="1"/>
    <xf numFmtId="165" fontId="11" fillId="0" borderId="12" xfId="0" applyNumberFormat="1" applyFont="1" applyBorder="1"/>
    <xf numFmtId="165" fontId="11" fillId="0" borderId="10" xfId="0" applyNumberFormat="1" applyFont="1" applyBorder="1"/>
    <xf numFmtId="3" fontId="11" fillId="0" borderId="10" xfId="0" applyNumberFormat="1" applyFont="1" applyBorder="1"/>
    <xf numFmtId="165" fontId="11" fillId="0" borderId="20" xfId="0" applyNumberFormat="1" applyFont="1" applyBorder="1"/>
    <xf numFmtId="165" fontId="11" fillId="0" borderId="21" xfId="0" applyNumberFormat="1" applyFont="1" applyBorder="1"/>
    <xf numFmtId="3" fontId="11" fillId="0" borderId="22" xfId="0" applyNumberFormat="1" applyFont="1" applyBorder="1"/>
    <xf numFmtId="3" fontId="0" fillId="0" borderId="0" xfId="0" applyNumberFormat="1"/>
    <xf numFmtId="0" fontId="12" fillId="0" borderId="0" xfId="0" applyFont="1"/>
    <xf numFmtId="3" fontId="9" fillId="0" borderId="23" xfId="0" applyNumberFormat="1" applyFont="1" applyBorder="1"/>
    <xf numFmtId="3" fontId="0" fillId="0" borderId="12" xfId="0" applyNumberFormat="1" applyBorder="1"/>
    <xf numFmtId="3" fontId="9" fillId="0" borderId="12" xfId="0" applyNumberFormat="1" applyFont="1" applyBorder="1"/>
    <xf numFmtId="3" fontId="9" fillId="0" borderId="18" xfId="0" applyNumberFormat="1" applyFont="1" applyBorder="1"/>
    <xf numFmtId="0" fontId="0" fillId="0" borderId="12" xfId="0" applyBorder="1"/>
    <xf numFmtId="3" fontId="12" fillId="0" borderId="12" xfId="0" applyNumberFormat="1" applyFont="1" applyBorder="1"/>
    <xf numFmtId="165" fontId="9" fillId="0" borderId="12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11" fillId="0" borderId="11" xfId="0" applyNumberFormat="1" applyFont="1" applyBorder="1"/>
    <xf numFmtId="165" fontId="9" fillId="0" borderId="10" xfId="0" applyNumberFormat="1" applyFont="1" applyBorder="1"/>
    <xf numFmtId="3" fontId="0" fillId="0" borderId="11" xfId="0" applyNumberFormat="1" applyBorder="1"/>
    <xf numFmtId="3" fontId="9" fillId="0" borderId="17" xfId="0" applyNumberFormat="1" applyFont="1" applyBorder="1"/>
    <xf numFmtId="0" fontId="0" fillId="0" borderId="11" xfId="0" applyBorder="1"/>
    <xf numFmtId="3" fontId="12" fillId="0" borderId="11" xfId="0" applyNumberFormat="1" applyFont="1" applyBorder="1"/>
    <xf numFmtId="3" fontId="13" fillId="0" borderId="11" xfId="0" applyNumberFormat="1" applyFont="1" applyFill="1" applyBorder="1"/>
    <xf numFmtId="3" fontId="9" fillId="0" borderId="24" xfId="0" applyNumberFormat="1" applyFont="1" applyBorder="1" applyAlignment="1">
      <alignment wrapText="1"/>
    </xf>
    <xf numFmtId="3" fontId="9" fillId="0" borderId="25" xfId="0" applyNumberFormat="1" applyFont="1" applyBorder="1" applyAlignment="1">
      <alignment wrapText="1"/>
    </xf>
    <xf numFmtId="3" fontId="11" fillId="0" borderId="25" xfId="0" applyNumberFormat="1" applyFont="1" applyBorder="1" applyAlignment="1">
      <alignment wrapText="1"/>
    </xf>
    <xf numFmtId="3" fontId="11" fillId="0" borderId="25" xfId="0" applyNumberFormat="1" applyFont="1" applyBorder="1"/>
    <xf numFmtId="3" fontId="9" fillId="0" borderId="25" xfId="0" applyNumberFormat="1" applyFont="1" applyBorder="1"/>
    <xf numFmtId="0" fontId="11" fillId="0" borderId="25" xfId="0" applyFont="1" applyBorder="1"/>
    <xf numFmtId="3" fontId="9" fillId="0" borderId="26" xfId="0" applyNumberFormat="1" applyFont="1" applyBorder="1"/>
    <xf numFmtId="3" fontId="9" fillId="0" borderId="27" xfId="0" applyNumberFormat="1" applyFont="1" applyBorder="1" applyAlignment="1">
      <alignment wrapText="1"/>
    </xf>
    <xf numFmtId="3" fontId="9" fillId="0" borderId="28" xfId="0" applyNumberFormat="1" applyFont="1" applyBorder="1"/>
    <xf numFmtId="3" fontId="9" fillId="0" borderId="19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3" fontId="9" fillId="0" borderId="20" xfId="0" applyNumberFormat="1" applyFont="1" applyBorder="1"/>
    <xf numFmtId="3" fontId="9" fillId="0" borderId="26" xfId="0" applyNumberFormat="1" applyFont="1" applyBorder="1" applyAlignment="1">
      <alignment horizontal="center" vertical="center" wrapText="1"/>
    </xf>
    <xf numFmtId="165" fontId="9" fillId="0" borderId="18" xfId="0" applyNumberFormat="1" applyFont="1" applyBorder="1"/>
    <xf numFmtId="165" fontId="9" fillId="0" borderId="16" xfId="0" applyNumberFormat="1" applyFont="1" applyBorder="1"/>
    <xf numFmtId="0" fontId="14" fillId="0" borderId="17" xfId="0" applyFont="1" applyBorder="1"/>
    <xf numFmtId="0" fontId="14" fillId="0" borderId="18" xfId="0" applyFont="1" applyBorder="1"/>
    <xf numFmtId="3" fontId="9" fillId="0" borderId="1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es%20g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/varios/ppro%202015/3-15/espub/ing%20neto%2031-03-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/varios/ppro%202015/3-15/eic/empres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nzalez/Documents/PPTO/2015/trimestres/marzo/ESES%20GA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tn"/>
      <sheetName val="si"/>
      <sheetName val="oc"/>
      <sheetName val="cl"/>
      <sheetName val="bo"/>
      <sheetName val="en"/>
      <sheetName val="fo"/>
      <sheetName val="me"/>
      <sheetName val="tj"/>
      <sheetName val="ce"/>
      <sheetName val="bl"/>
      <sheetName val="ch"/>
      <sheetName val="sb"/>
      <sheetName val="uq"/>
      <sheetName val="us"/>
      <sheetName val="su"/>
      <sheetName val="nz"/>
      <sheetName val="pb"/>
      <sheetName val="cr"/>
      <sheetName val="rf"/>
      <sheetName val="vis"/>
      <sheetName val="ct"/>
      <sheetName val="Hoja17"/>
      <sheetName val="Hoja5"/>
    </sheetNames>
    <sheetDataSet>
      <sheetData sheetId="0"/>
      <sheetData sheetId="1">
        <row r="1381">
          <cell r="D1381">
            <v>106211000000</v>
          </cell>
          <cell r="E1381">
            <v>7705930753</v>
          </cell>
          <cell r="F1381">
            <v>113916930753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"/>
      <sheetName val="ent"/>
    </sheetNames>
    <sheetDataSet>
      <sheetData sheetId="0">
        <row r="13">
          <cell r="C13">
            <v>6620525000</v>
          </cell>
          <cell r="D13">
            <v>2300000000</v>
          </cell>
          <cell r="G13">
            <v>3732444652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952300000</v>
          </cell>
          <cell r="D280">
            <v>0</v>
          </cell>
          <cell r="G280">
            <v>991532077</v>
          </cell>
          <cell r="I280">
            <v>-39232077</v>
          </cell>
          <cell r="J280">
            <v>0</v>
          </cell>
          <cell r="M280">
            <v>0</v>
          </cell>
        </row>
      </sheetData>
      <sheetData sheetId="1">
        <row r="13">
          <cell r="C13">
            <v>0</v>
          </cell>
          <cell r="D13">
            <v>6795000000</v>
          </cell>
          <cell r="G13">
            <v>3795000000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I280">
            <v>0</v>
          </cell>
          <cell r="J280">
            <v>0</v>
          </cell>
          <cell r="M280">
            <v>0</v>
          </cell>
        </row>
      </sheetData>
      <sheetData sheetId="2">
        <row r="13">
          <cell r="C13">
            <v>187674723000</v>
          </cell>
          <cell r="D13">
            <v>0</v>
          </cell>
          <cell r="G13">
            <v>48049605006</v>
          </cell>
        </row>
        <row r="199">
          <cell r="C199">
            <v>523578319000</v>
          </cell>
          <cell r="D199">
            <v>0</v>
          </cell>
          <cell r="G199">
            <v>126950531451</v>
          </cell>
        </row>
        <row r="280">
          <cell r="C280">
            <v>405262584000</v>
          </cell>
          <cell r="D280">
            <v>0</v>
          </cell>
          <cell r="G280">
            <v>34022468711</v>
          </cell>
          <cell r="I280">
            <v>371240115289</v>
          </cell>
          <cell r="J280">
            <v>0</v>
          </cell>
          <cell r="M280">
            <v>0</v>
          </cell>
        </row>
      </sheetData>
      <sheetData sheetId="3">
        <row r="13">
          <cell r="C13">
            <v>116783237000</v>
          </cell>
          <cell r="D13">
            <v>0</v>
          </cell>
          <cell r="G13">
            <v>58359963425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226984323000</v>
          </cell>
          <cell r="D280">
            <v>0</v>
          </cell>
          <cell r="G280">
            <v>4599944677</v>
          </cell>
          <cell r="I280">
            <v>222384378323</v>
          </cell>
          <cell r="J280">
            <v>0</v>
          </cell>
          <cell r="M280">
            <v>0</v>
          </cell>
        </row>
      </sheetData>
      <sheetData sheetId="4">
        <row r="13">
          <cell r="C13">
            <v>13793623000</v>
          </cell>
          <cell r="D13">
            <v>0</v>
          </cell>
          <cell r="G13">
            <v>6253833461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83252596000</v>
          </cell>
          <cell r="D280">
            <v>0</v>
          </cell>
          <cell r="G280">
            <v>66241560</v>
          </cell>
          <cell r="I280">
            <v>83186354440</v>
          </cell>
          <cell r="J280">
            <v>0</v>
          </cell>
          <cell r="M280">
            <v>0</v>
          </cell>
        </row>
      </sheetData>
      <sheetData sheetId="5">
        <row r="13">
          <cell r="C13">
            <v>905627000</v>
          </cell>
          <cell r="D13">
            <v>7990681642</v>
          </cell>
          <cell r="G13">
            <v>236060324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23610516000</v>
          </cell>
          <cell r="D280">
            <v>0</v>
          </cell>
          <cell r="G280">
            <v>22692261536</v>
          </cell>
          <cell r="I280">
            <v>918254464</v>
          </cell>
          <cell r="J280">
            <v>0</v>
          </cell>
          <cell r="M280">
            <v>0</v>
          </cell>
        </row>
      </sheetData>
      <sheetData sheetId="6">
        <row r="13">
          <cell r="C13">
            <v>57178372000</v>
          </cell>
          <cell r="D13">
            <v>0</v>
          </cell>
          <cell r="G13">
            <v>11640942270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67525950000</v>
          </cell>
          <cell r="D280">
            <v>0</v>
          </cell>
          <cell r="G280">
            <v>66137401162</v>
          </cell>
          <cell r="I280">
            <v>1388548838</v>
          </cell>
          <cell r="J280">
            <v>0</v>
          </cell>
          <cell r="M280">
            <v>0</v>
          </cell>
        </row>
      </sheetData>
      <sheetData sheetId="7">
        <row r="13">
          <cell r="C13">
            <v>7013243000</v>
          </cell>
          <cell r="D13">
            <v>1720736176</v>
          </cell>
          <cell r="G13">
            <v>5260657354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1510658000</v>
          </cell>
          <cell r="D280">
            <v>329156009</v>
          </cell>
          <cell r="G280">
            <v>1280152884</v>
          </cell>
          <cell r="I280">
            <v>559661125</v>
          </cell>
          <cell r="J280">
            <v>0</v>
          </cell>
          <cell r="M280">
            <v>0</v>
          </cell>
        </row>
      </sheetData>
      <sheetData sheetId="8">
        <row r="13">
          <cell r="C13">
            <v>31937476000</v>
          </cell>
          <cell r="D13">
            <v>0</v>
          </cell>
          <cell r="G13">
            <v>4504645449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12056435000</v>
          </cell>
          <cell r="D280">
            <v>0</v>
          </cell>
          <cell r="G280">
            <v>65540170</v>
          </cell>
          <cell r="I280">
            <v>11990894830</v>
          </cell>
          <cell r="J280">
            <v>0</v>
          </cell>
          <cell r="M280">
            <v>0</v>
          </cell>
        </row>
      </sheetData>
      <sheetData sheetId="9">
        <row r="13">
          <cell r="C13">
            <v>161335000</v>
          </cell>
          <cell r="D13">
            <v>0</v>
          </cell>
          <cell r="G13">
            <v>74515737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171870000</v>
          </cell>
          <cell r="D280">
            <v>0</v>
          </cell>
          <cell r="G280">
            <v>171870000</v>
          </cell>
          <cell r="I280">
            <v>0</v>
          </cell>
          <cell r="J280">
            <v>0</v>
          </cell>
          <cell r="M280">
            <v>0</v>
          </cell>
        </row>
      </sheetData>
      <sheetData sheetId="10">
        <row r="13">
          <cell r="C13">
            <v>180000000</v>
          </cell>
          <cell r="D13">
            <v>0</v>
          </cell>
          <cell r="G13">
            <v>13689711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66917000</v>
          </cell>
          <cell r="D280">
            <v>0</v>
          </cell>
          <cell r="G280">
            <v>361018</v>
          </cell>
          <cell r="I280">
            <v>66555982</v>
          </cell>
          <cell r="J280">
            <v>0</v>
          </cell>
          <cell r="M280">
            <v>0</v>
          </cell>
        </row>
      </sheetData>
      <sheetData sheetId="11">
        <row r="13">
          <cell r="C13">
            <v>162000000</v>
          </cell>
          <cell r="D13">
            <v>0</v>
          </cell>
          <cell r="G13">
            <v>79383968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17977144000</v>
          </cell>
          <cell r="D280">
            <v>0</v>
          </cell>
          <cell r="G280">
            <v>15680735022</v>
          </cell>
          <cell r="I280">
            <v>2296408978</v>
          </cell>
          <cell r="J280">
            <v>0</v>
          </cell>
          <cell r="M280">
            <v>0</v>
          </cell>
        </row>
      </sheetData>
      <sheetData sheetId="12">
        <row r="13">
          <cell r="C13">
            <v>2774506000</v>
          </cell>
          <cell r="D13">
            <v>0</v>
          </cell>
          <cell r="G13">
            <v>1412506224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877714000</v>
          </cell>
          <cell r="D280">
            <v>0</v>
          </cell>
          <cell r="G280">
            <v>0</v>
          </cell>
          <cell r="I280">
            <v>877714000</v>
          </cell>
          <cell r="J280">
            <v>0</v>
          </cell>
          <cell r="M280">
            <v>0</v>
          </cell>
        </row>
      </sheetData>
      <sheetData sheetId="13">
        <row r="13">
          <cell r="C13">
            <v>110000000</v>
          </cell>
          <cell r="D13">
            <v>3120119076</v>
          </cell>
          <cell r="G13">
            <v>3120119076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105965000</v>
          </cell>
          <cell r="D280">
            <v>0</v>
          </cell>
          <cell r="G280">
            <v>109235603</v>
          </cell>
          <cell r="I280">
            <v>-3270603</v>
          </cell>
          <cell r="J280">
            <v>0</v>
          </cell>
          <cell r="M280">
            <v>0</v>
          </cell>
        </row>
      </sheetData>
      <sheetData sheetId="14">
        <row r="13">
          <cell r="C13">
            <v>0</v>
          </cell>
          <cell r="D13">
            <v>0</v>
          </cell>
          <cell r="G13">
            <v>0</v>
          </cell>
        </row>
        <row r="199">
          <cell r="C199">
            <v>0</v>
          </cell>
          <cell r="D199">
            <v>0</v>
          </cell>
          <cell r="G199">
            <v>0</v>
          </cell>
        </row>
      </sheetData>
      <sheetData sheetId="15">
        <row r="13">
          <cell r="C13">
            <v>0</v>
          </cell>
          <cell r="D13">
            <v>0</v>
          </cell>
          <cell r="G13">
            <v>0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I280">
            <v>0</v>
          </cell>
          <cell r="J280">
            <v>0</v>
          </cell>
          <cell r="M280">
            <v>0</v>
          </cell>
        </row>
      </sheetData>
      <sheetData sheetId="16">
        <row r="13">
          <cell r="C13">
            <v>11316000000</v>
          </cell>
          <cell r="D13">
            <v>0</v>
          </cell>
          <cell r="G13">
            <v>1542984597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1200000000</v>
          </cell>
          <cell r="D280">
            <v>1111690000</v>
          </cell>
          <cell r="G280">
            <v>37100549</v>
          </cell>
          <cell r="I280">
            <v>2274589451</v>
          </cell>
          <cell r="J280">
            <v>0</v>
          </cell>
          <cell r="M280">
            <v>0</v>
          </cell>
        </row>
      </sheetData>
      <sheetData sheetId="17">
        <row r="13">
          <cell r="C13">
            <v>1600000000</v>
          </cell>
          <cell r="D13">
            <v>0</v>
          </cell>
          <cell r="G13">
            <v>582879176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784932000</v>
          </cell>
          <cell r="D280">
            <v>0</v>
          </cell>
          <cell r="G280">
            <v>784932000</v>
          </cell>
          <cell r="I280">
            <v>0</v>
          </cell>
          <cell r="J280">
            <v>0</v>
          </cell>
          <cell r="M280">
            <v>0</v>
          </cell>
        </row>
      </sheetData>
      <sheetData sheetId="18">
        <row r="13">
          <cell r="C13">
            <v>15000000000</v>
          </cell>
          <cell r="D13">
            <v>0</v>
          </cell>
          <cell r="G13">
            <v>0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108319976000</v>
          </cell>
          <cell r="D280">
            <v>0</v>
          </cell>
          <cell r="G280">
            <v>0</v>
          </cell>
          <cell r="I280">
            <v>108319976000</v>
          </cell>
          <cell r="J280">
            <v>0</v>
          </cell>
          <cell r="M280">
            <v>0</v>
          </cell>
        </row>
      </sheetData>
      <sheetData sheetId="19">
        <row r="13">
          <cell r="C13">
            <v>1854437000</v>
          </cell>
          <cell r="D13">
            <v>0</v>
          </cell>
          <cell r="G13">
            <v>456143219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4737223000</v>
          </cell>
          <cell r="D280">
            <v>0</v>
          </cell>
          <cell r="G280">
            <v>4680956094</v>
          </cell>
          <cell r="I280">
            <v>56266906</v>
          </cell>
          <cell r="J280">
            <v>0</v>
          </cell>
          <cell r="M280">
            <v>0</v>
          </cell>
        </row>
      </sheetData>
      <sheetData sheetId="20">
        <row r="13">
          <cell r="C13">
            <v>53373899000</v>
          </cell>
          <cell r="D13">
            <v>0</v>
          </cell>
          <cell r="G13">
            <v>17030086571</v>
          </cell>
        </row>
        <row r="199">
          <cell r="C199">
            <v>17120651000</v>
          </cell>
          <cell r="D199">
            <v>0</v>
          </cell>
          <cell r="G199">
            <v>4565506836</v>
          </cell>
        </row>
        <row r="280">
          <cell r="C280">
            <v>17511645000</v>
          </cell>
          <cell r="D280">
            <v>0</v>
          </cell>
          <cell r="G280">
            <v>15727500789</v>
          </cell>
          <cell r="I280">
            <v>1784144211</v>
          </cell>
          <cell r="J280">
            <v>0</v>
          </cell>
          <cell r="M280">
            <v>0</v>
          </cell>
        </row>
      </sheetData>
      <sheetData sheetId="21">
        <row r="13">
          <cell r="C13">
            <v>925000000</v>
          </cell>
          <cell r="D13">
            <v>0</v>
          </cell>
          <cell r="G13">
            <v>0</v>
          </cell>
        </row>
        <row r="199">
          <cell r="C199">
            <v>0</v>
          </cell>
          <cell r="D199">
            <v>0</v>
          </cell>
          <cell r="G19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I280">
            <v>0</v>
          </cell>
          <cell r="J280">
            <v>0</v>
          </cell>
          <cell r="M280">
            <v>0</v>
          </cell>
        </row>
      </sheetData>
      <sheetData sheetId="22">
        <row r="13">
          <cell r="C13">
            <v>7318011095000</v>
          </cell>
          <cell r="D13">
            <v>0</v>
          </cell>
          <cell r="G13">
            <v>1671711547057</v>
          </cell>
        </row>
        <row r="199">
          <cell r="C199">
            <v>2318180785000</v>
          </cell>
          <cell r="D199">
            <v>0</v>
          </cell>
          <cell r="G199">
            <v>495570500695</v>
          </cell>
        </row>
        <row r="280">
          <cell r="C280">
            <v>5643117499000</v>
          </cell>
          <cell r="D280">
            <v>0</v>
          </cell>
          <cell r="G280">
            <v>109263542399</v>
          </cell>
          <cell r="I280">
            <v>5533853956601</v>
          </cell>
          <cell r="J280">
            <v>0</v>
          </cell>
          <cell r="M280">
            <v>0</v>
          </cell>
        </row>
      </sheetData>
      <sheetData sheetId="23"/>
      <sheetData sheetId="24"/>
      <sheetData sheetId="25">
        <row r="32">
          <cell r="T32">
            <v>17302281100000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aab"/>
      <sheetName val="iagu"/>
      <sheetName val="itra"/>
      <sheetName val="ican"/>
      <sheetName val="imet"/>
      <sheetName val="ilot"/>
      <sheetName val="ieru"/>
      <sheetName val="ictas"/>
      <sheetName val="geab"/>
      <sheetName val="gagu"/>
      <sheetName val="gtra"/>
      <sheetName val="gcan"/>
      <sheetName val="gmet"/>
      <sheetName val="glot"/>
      <sheetName val="geru"/>
      <sheetName val="gctas"/>
      <sheetName val="Hoja17"/>
      <sheetName val="Hoja1"/>
    </sheetNames>
    <sheetDataSet>
      <sheetData sheetId="0">
        <row r="8">
          <cell r="C8">
            <v>723939539000</v>
          </cell>
          <cell r="D8">
            <v>0</v>
          </cell>
          <cell r="G8">
            <v>723939539000</v>
          </cell>
        </row>
        <row r="13">
          <cell r="C13">
            <v>1288277213000</v>
          </cell>
          <cell r="D13">
            <v>0</v>
          </cell>
          <cell r="G13">
            <v>335772493036</v>
          </cell>
        </row>
        <row r="218">
          <cell r="C218">
            <v>266119361000</v>
          </cell>
          <cell r="D218">
            <v>0</v>
          </cell>
          <cell r="G218">
            <v>45444960226</v>
          </cell>
        </row>
        <row r="300">
          <cell r="C300">
            <v>119675727000</v>
          </cell>
          <cell r="D300">
            <v>0</v>
          </cell>
          <cell r="G300">
            <v>27404115749</v>
          </cell>
        </row>
      </sheetData>
      <sheetData sheetId="1">
        <row r="8">
          <cell r="C8">
            <v>0</v>
          </cell>
          <cell r="D8">
            <v>0</v>
          </cell>
          <cell r="G8">
            <v>0</v>
          </cell>
        </row>
        <row r="13">
          <cell r="C13">
            <v>153416571820</v>
          </cell>
          <cell r="D13">
            <v>0</v>
          </cell>
          <cell r="G13">
            <v>26635064598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42255399</v>
          </cell>
          <cell r="D300">
            <v>0</v>
          </cell>
          <cell r="G300">
            <v>61351218</v>
          </cell>
        </row>
      </sheetData>
      <sheetData sheetId="2">
        <row r="8">
          <cell r="C8">
            <v>522009477908</v>
          </cell>
          <cell r="D8">
            <v>0</v>
          </cell>
          <cell r="G8">
            <v>0</v>
          </cell>
        </row>
        <row r="13">
          <cell r="C13">
            <v>135770554613</v>
          </cell>
          <cell r="D13">
            <v>0</v>
          </cell>
          <cell r="G13">
            <v>26270716873</v>
          </cell>
        </row>
        <row r="218">
          <cell r="C218">
            <v>3668209793382</v>
          </cell>
          <cell r="D218">
            <v>-200000000</v>
          </cell>
          <cell r="G218">
            <v>316273214460</v>
          </cell>
        </row>
        <row r="300">
          <cell r="C300">
            <v>22000000000</v>
          </cell>
          <cell r="D300">
            <v>0</v>
          </cell>
          <cell r="G300">
            <v>2032101450</v>
          </cell>
        </row>
      </sheetData>
      <sheetData sheetId="3">
        <row r="8">
          <cell r="C8">
            <v>0</v>
          </cell>
          <cell r="D8">
            <v>0</v>
          </cell>
          <cell r="G8">
            <v>0</v>
          </cell>
        </row>
        <row r="13">
          <cell r="C13">
            <v>9244000000</v>
          </cell>
          <cell r="D13">
            <v>0</v>
          </cell>
          <cell r="G13">
            <v>2125995799</v>
          </cell>
        </row>
        <row r="218">
          <cell r="C218">
            <v>19227412000</v>
          </cell>
          <cell r="D218">
            <v>0</v>
          </cell>
          <cell r="G218">
            <v>9075361701</v>
          </cell>
        </row>
        <row r="300">
          <cell r="C300">
            <v>4290000000</v>
          </cell>
          <cell r="D300">
            <v>0</v>
          </cell>
          <cell r="G300">
            <v>4030453742</v>
          </cell>
        </row>
      </sheetData>
      <sheetData sheetId="4">
        <row r="8">
          <cell r="C8">
            <v>6382617647</v>
          </cell>
          <cell r="D8">
            <v>0</v>
          </cell>
          <cell r="G8">
            <v>14904913445</v>
          </cell>
        </row>
        <row r="13">
          <cell r="C13">
            <v>88932390483</v>
          </cell>
          <cell r="D13">
            <v>0</v>
          </cell>
          <cell r="G13">
            <v>22909139566</v>
          </cell>
        </row>
        <row r="218">
          <cell r="C218">
            <v>12000000000</v>
          </cell>
          <cell r="D218">
            <v>0</v>
          </cell>
          <cell r="G218">
            <v>3000000000</v>
          </cell>
        </row>
        <row r="300">
          <cell r="C300">
            <v>556834223</v>
          </cell>
          <cell r="D300">
            <v>0</v>
          </cell>
          <cell r="G300">
            <v>103020589</v>
          </cell>
        </row>
      </sheetData>
      <sheetData sheetId="5">
        <row r="8">
          <cell r="C8">
            <v>3582472000</v>
          </cell>
          <cell r="G8">
            <v>0</v>
          </cell>
        </row>
        <row r="13">
          <cell r="C13">
            <v>61404377000</v>
          </cell>
          <cell r="G13">
            <v>12055103751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1240000000</v>
          </cell>
          <cell r="D300">
            <v>0</v>
          </cell>
          <cell r="G300">
            <v>205345023</v>
          </cell>
        </row>
      </sheetData>
      <sheetData sheetId="6">
        <row r="8">
          <cell r="C8">
            <v>10912544504</v>
          </cell>
          <cell r="D8">
            <v>0</v>
          </cell>
          <cell r="G8">
            <v>0</v>
          </cell>
        </row>
        <row r="13">
          <cell r="C13">
            <v>11300000000</v>
          </cell>
          <cell r="D13">
            <v>0</v>
          </cell>
          <cell r="G13">
            <v>11315605172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183320000000</v>
          </cell>
          <cell r="D300">
            <v>0</v>
          </cell>
          <cell r="G300">
            <v>16510738553</v>
          </cell>
        </row>
      </sheetData>
      <sheetData sheetId="7"/>
      <sheetData sheetId="8">
        <row r="9">
          <cell r="D9">
            <v>938702829000</v>
          </cell>
        </row>
      </sheetData>
      <sheetData sheetId="9">
        <row r="9">
          <cell r="D9">
            <v>13764983120</v>
          </cell>
        </row>
      </sheetData>
      <sheetData sheetId="10">
        <row r="9">
          <cell r="D9">
            <v>76998115001</v>
          </cell>
        </row>
      </sheetData>
      <sheetData sheetId="11">
        <row r="9">
          <cell r="D9">
            <v>7504000000</v>
          </cell>
        </row>
      </sheetData>
      <sheetData sheetId="12">
        <row r="9">
          <cell r="D9">
            <v>10424196483</v>
          </cell>
        </row>
      </sheetData>
      <sheetData sheetId="13">
        <row r="9">
          <cell r="D9">
            <v>8457828000</v>
          </cell>
        </row>
      </sheetData>
      <sheetData sheetId="14">
        <row r="9">
          <cell r="D9">
            <v>11273502438</v>
          </cell>
        </row>
      </sheetData>
      <sheetData sheetId="15"/>
      <sheetData sheetId="16">
        <row r="55">
          <cell r="BD55">
            <v>66226849000</v>
          </cell>
        </row>
        <row r="56">
          <cell r="BD56">
            <v>35791412000</v>
          </cell>
        </row>
        <row r="57">
          <cell r="BD57">
            <v>107871842353</v>
          </cell>
        </row>
        <row r="58">
          <cell r="BD58">
            <v>4347989825903</v>
          </cell>
        </row>
        <row r="59">
          <cell r="BD59">
            <v>205532544504</v>
          </cell>
        </row>
        <row r="60">
          <cell r="BD60">
            <v>153458827219</v>
          </cell>
        </row>
        <row r="61">
          <cell r="BD61">
            <v>2398011840000</v>
          </cell>
        </row>
        <row r="62">
          <cell r="BD62">
            <v>7314883140979</v>
          </cell>
        </row>
      </sheetData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tn"/>
      <sheetName val="si"/>
      <sheetName val="oc"/>
      <sheetName val="cl"/>
      <sheetName val="bo"/>
      <sheetName val="en"/>
      <sheetName val="fo"/>
      <sheetName val="me"/>
      <sheetName val="tj"/>
      <sheetName val="ce"/>
      <sheetName val="bl"/>
      <sheetName val="ch"/>
      <sheetName val="sb"/>
      <sheetName val="uq"/>
      <sheetName val="us"/>
      <sheetName val="su"/>
      <sheetName val="nz"/>
      <sheetName val="pb"/>
      <sheetName val="cr"/>
      <sheetName val="rf"/>
      <sheetName val="vis"/>
      <sheetName val="ct"/>
      <sheetName val="Hoja17"/>
      <sheetName val="Hoja5"/>
    </sheetNames>
    <sheetDataSet>
      <sheetData sheetId="0">
        <row r="9">
          <cell r="D9">
            <v>16304000000</v>
          </cell>
        </row>
      </sheetData>
      <sheetData sheetId="1">
        <row r="9">
          <cell r="D9">
            <v>21162000000</v>
          </cell>
        </row>
      </sheetData>
      <sheetData sheetId="2">
        <row r="9">
          <cell r="D9">
            <v>28882000000</v>
          </cell>
        </row>
      </sheetData>
      <sheetData sheetId="3">
        <row r="9">
          <cell r="D9">
            <v>21397000000</v>
          </cell>
        </row>
      </sheetData>
      <sheetData sheetId="4">
        <row r="9">
          <cell r="D9">
            <v>15869000000</v>
          </cell>
        </row>
      </sheetData>
      <sheetData sheetId="5">
        <row r="9">
          <cell r="D9">
            <v>4697000000</v>
          </cell>
        </row>
      </sheetData>
      <sheetData sheetId="6">
        <row r="9">
          <cell r="D9">
            <v>13100000000</v>
          </cell>
        </row>
      </sheetData>
      <sheetData sheetId="7">
        <row r="9">
          <cell r="D9">
            <v>8418000000</v>
          </cell>
        </row>
      </sheetData>
      <sheetData sheetId="8">
        <row r="9">
          <cell r="D9">
            <v>18952000000</v>
          </cell>
        </row>
      </sheetData>
      <sheetData sheetId="9">
        <row r="9">
          <cell r="D9">
            <v>11453000000</v>
          </cell>
        </row>
      </sheetData>
      <sheetData sheetId="10">
        <row r="9">
          <cell r="D9">
            <v>7245000000</v>
          </cell>
        </row>
      </sheetData>
      <sheetData sheetId="11">
        <row r="9">
          <cell r="D9">
            <v>8567000000</v>
          </cell>
        </row>
      </sheetData>
      <sheetData sheetId="12">
        <row r="9">
          <cell r="D9">
            <v>5857000000</v>
          </cell>
        </row>
      </sheetData>
      <sheetData sheetId="13">
        <row r="9">
          <cell r="D9">
            <v>19537000000</v>
          </cell>
        </row>
      </sheetData>
      <sheetData sheetId="14">
        <row r="9">
          <cell r="D9">
            <v>6375000000</v>
          </cell>
        </row>
      </sheetData>
      <sheetData sheetId="15">
        <row r="9">
          <cell r="D9">
            <v>7138000000</v>
          </cell>
        </row>
      </sheetData>
      <sheetData sheetId="16">
        <row r="9">
          <cell r="D9">
            <v>10464000000</v>
          </cell>
        </row>
      </sheetData>
      <sheetData sheetId="17">
        <row r="9">
          <cell r="D9">
            <v>3020000000</v>
          </cell>
        </row>
      </sheetData>
      <sheetData sheetId="18">
        <row r="9">
          <cell r="D9">
            <v>17986000000</v>
          </cell>
        </row>
      </sheetData>
      <sheetData sheetId="19">
        <row r="9">
          <cell r="D9">
            <v>9077000000</v>
          </cell>
        </row>
      </sheetData>
      <sheetData sheetId="20">
        <row r="9">
          <cell r="D9">
            <v>6775000000</v>
          </cell>
        </row>
      </sheetData>
      <sheetData sheetId="21">
        <row r="9">
          <cell r="D9">
            <v>14832000000</v>
          </cell>
        </row>
      </sheetData>
      <sheetData sheetId="22" refreshError="1"/>
      <sheetData sheetId="23">
        <row r="63">
          <cell r="BF63">
            <v>88113000000</v>
          </cell>
        </row>
        <row r="64">
          <cell r="BF64">
            <v>106211000000</v>
          </cell>
        </row>
        <row r="65">
          <cell r="BF65">
            <v>117339000000</v>
          </cell>
        </row>
        <row r="66">
          <cell r="BF66">
            <v>121435000000</v>
          </cell>
        </row>
        <row r="67">
          <cell r="BF67">
            <v>96086000000</v>
          </cell>
        </row>
        <row r="68">
          <cell r="BF68">
            <v>37457315042</v>
          </cell>
        </row>
        <row r="69">
          <cell r="BF69">
            <v>70603000000</v>
          </cell>
        </row>
        <row r="70">
          <cell r="BF70">
            <v>53158584699</v>
          </cell>
        </row>
        <row r="71">
          <cell r="BF71">
            <v>65857000000</v>
          </cell>
        </row>
        <row r="72">
          <cell r="BF72">
            <v>48593000000</v>
          </cell>
        </row>
        <row r="73">
          <cell r="BF73">
            <v>42164000000</v>
          </cell>
        </row>
        <row r="74">
          <cell r="BF74">
            <v>34389000000</v>
          </cell>
        </row>
        <row r="75">
          <cell r="BF75">
            <v>27446000000</v>
          </cell>
        </row>
        <row r="76">
          <cell r="BF76">
            <v>97068000000</v>
          </cell>
        </row>
        <row r="77">
          <cell r="BF77">
            <v>29979000000</v>
          </cell>
        </row>
        <row r="78">
          <cell r="BF78">
            <v>60917000000</v>
          </cell>
        </row>
        <row r="79">
          <cell r="BF79">
            <v>49228000000</v>
          </cell>
        </row>
        <row r="80">
          <cell r="BF80">
            <v>9975000000</v>
          </cell>
        </row>
        <row r="81">
          <cell r="BF81">
            <v>87520000000</v>
          </cell>
        </row>
        <row r="82">
          <cell r="BF82">
            <v>39728000000</v>
          </cell>
        </row>
        <row r="83">
          <cell r="BF83">
            <v>50165000000</v>
          </cell>
        </row>
        <row r="84">
          <cell r="BF84">
            <v>63659000000</v>
          </cell>
        </row>
        <row r="85">
          <cell r="BF85">
            <v>1397090899741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398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88113000000</v>
      </c>
      <c r="D7" s="10">
        <f>SUM(D8+D12)</f>
        <v>11289382051</v>
      </c>
      <c r="E7" s="11">
        <f>SUM(C7:D7)</f>
        <v>99402382051</v>
      </c>
      <c r="F7" s="12">
        <f>IF(OR(E7=0,E$7=0),0,E7/E$7)*100</f>
        <v>100</v>
      </c>
      <c r="G7" s="10">
        <f>SUM(G8+G12)</f>
        <v>49585470728</v>
      </c>
      <c r="H7" s="13">
        <f t="shared" ref="H7:H92" si="0">IF(OR(G7=0,E7=0),0,G7/E7)*100</f>
        <v>49.883583979465776</v>
      </c>
      <c r="I7" s="12">
        <f>SUM(E7-G7)</f>
        <v>49816911323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11289382051</v>
      </c>
      <c r="E8" s="18">
        <f>SUM(C8:D8)</f>
        <v>11289382051</v>
      </c>
      <c r="F8" s="19">
        <f>IF(OR(E8=0,E$7=0),0,E8/E$7)*100</f>
        <v>11.357255045666612</v>
      </c>
      <c r="G8" s="17">
        <f>SUM(G9:G11)</f>
        <v>11289382051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11289382051</v>
      </c>
      <c r="E11" s="23">
        <f t="shared" si="2"/>
        <v>11289382051</v>
      </c>
      <c r="F11" s="24">
        <f t="shared" si="3"/>
        <v>11.357255045666612</v>
      </c>
      <c r="G11" s="22">
        <v>11289382051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88113000000</v>
      </c>
      <c r="D12" s="17">
        <f>SUM(D13+D218+D300)</f>
        <v>0</v>
      </c>
      <c r="E12" s="18">
        <f t="shared" si="2"/>
        <v>88113000000</v>
      </c>
      <c r="F12" s="19">
        <f t="shared" si="3"/>
        <v>88.642744954333381</v>
      </c>
      <c r="G12" s="17">
        <f>SUM(G13+G218+G300)</f>
        <v>38296088677</v>
      </c>
      <c r="H12" s="20">
        <f t="shared" si="0"/>
        <v>43.462472821263603</v>
      </c>
      <c r="I12" s="19">
        <f t="shared" si="1"/>
        <v>49816911323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88097000000</v>
      </c>
      <c r="D13" s="17">
        <f>SUM(D14+D31+D214)</f>
        <v>0</v>
      </c>
      <c r="E13" s="18">
        <f t="shared" si="2"/>
        <v>88097000000</v>
      </c>
      <c r="F13" s="19">
        <f t="shared" si="3"/>
        <v>88.62664876059047</v>
      </c>
      <c r="G13" s="17">
        <f>SUM(G14+G31+G214)</f>
        <v>38276156740</v>
      </c>
      <c r="H13" s="20">
        <f t="shared" si="0"/>
        <v>43.447741398685544</v>
      </c>
      <c r="I13" s="19">
        <f t="shared" si="1"/>
        <v>49820843260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5">
        <v>212</v>
      </c>
      <c r="B31" s="27" t="s">
        <v>38</v>
      </c>
      <c r="C31" s="22">
        <f>SUM(C32+C34+C107+C111+C163+C172+C204+C206+C207+C210+C211+C212+C213)</f>
        <v>88097000000</v>
      </c>
      <c r="D31" s="22">
        <f>SUM(D32+D34+D107+D111+D163+D172+D204+D206+D207+D210+D211+D212+D213)</f>
        <v>0</v>
      </c>
      <c r="E31" s="23">
        <f t="shared" si="2"/>
        <v>88097000000</v>
      </c>
      <c r="F31" s="24">
        <f t="shared" si="3"/>
        <v>88.62664876059047</v>
      </c>
      <c r="G31" s="22">
        <f>SUM(G32+G34+G107+G111+G163+G172+G204+G206+G207+G210+G211+G212+G213)</f>
        <v>38276156740</v>
      </c>
      <c r="H31" s="25">
        <f t="shared" si="0"/>
        <v>43.447741398685544</v>
      </c>
      <c r="I31" s="24">
        <f t="shared" si="1"/>
        <v>49820843260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87867000000</v>
      </c>
      <c r="D111" s="22">
        <f>SUM(D112+D146+D147+D148+D151+D152+D153)</f>
        <v>0</v>
      </c>
      <c r="E111" s="23">
        <f t="shared" si="10"/>
        <v>87867000000</v>
      </c>
      <c r="F111" s="24">
        <f t="shared" si="11"/>
        <v>88.395265975536091</v>
      </c>
      <c r="G111" s="22">
        <f>SUM(G112+G146+G147+G148+G151+G152+G153)</f>
        <v>37822020108</v>
      </c>
      <c r="H111" s="25">
        <f t="shared" si="8"/>
        <v>43.04462438458124</v>
      </c>
      <c r="I111" s="24">
        <f t="shared" si="9"/>
        <v>50044979892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87635000000</v>
      </c>
      <c r="D112" s="22">
        <f>SUM(D113:D145)-D115-D124-D127-D135-D139</f>
        <v>0</v>
      </c>
      <c r="E112" s="23">
        <f t="shared" si="10"/>
        <v>87635000000</v>
      </c>
      <c r="F112" s="24">
        <f t="shared" si="11"/>
        <v>88.16187116626385</v>
      </c>
      <c r="G112" s="22">
        <f>SUM(G113:G145)-G115-G124-G127-G135-G139</f>
        <v>37332220065</v>
      </c>
      <c r="H112" s="25">
        <f t="shared" si="8"/>
        <v>42.599669156159067</v>
      </c>
      <c r="I112" s="24">
        <f t="shared" si="9"/>
        <v>50302779935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14680000000</v>
      </c>
      <c r="D113" s="22"/>
      <c r="E113" s="23">
        <f t="shared" si="10"/>
        <v>14680000000</v>
      </c>
      <c r="F113" s="24">
        <f t="shared" si="11"/>
        <v>14.768257759123104</v>
      </c>
      <c r="G113" s="22">
        <v>6401817219</v>
      </c>
      <c r="H113" s="25">
        <f t="shared" si="8"/>
        <v>43.609109121253411</v>
      </c>
      <c r="I113" s="24">
        <f t="shared" si="9"/>
        <v>8278182781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8640572000</v>
      </c>
      <c r="D115" s="22">
        <f>SUM(D116:D117)</f>
        <v>0</v>
      </c>
      <c r="E115" s="23">
        <f t="shared" si="10"/>
        <v>8640572000</v>
      </c>
      <c r="F115" s="24">
        <f t="shared" si="11"/>
        <v>8.6925200600995804</v>
      </c>
      <c r="G115" s="22">
        <v>1948464314</v>
      </c>
      <c r="H115" s="25">
        <f t="shared" si="8"/>
        <v>22.550177395663155</v>
      </c>
      <c r="I115" s="24">
        <f t="shared" si="9"/>
        <v>6692107686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5113904000</v>
      </c>
      <c r="D116" s="22"/>
      <c r="E116" s="23">
        <f t="shared" si="10"/>
        <v>5113904000</v>
      </c>
      <c r="F116" s="24">
        <f t="shared" si="11"/>
        <v>5.1446493479162587</v>
      </c>
      <c r="G116" s="22">
        <v>333431600</v>
      </c>
      <c r="H116" s="25">
        <f t="shared" si="8"/>
        <v>6.5200989302888761</v>
      </c>
      <c r="I116" s="24">
        <f t="shared" si="9"/>
        <v>4780472400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">
      <c r="A117" s="15">
        <v>21204010402</v>
      </c>
      <c r="B117" s="33" t="s">
        <v>119</v>
      </c>
      <c r="C117" s="22">
        <v>3526668000</v>
      </c>
      <c r="D117" s="22"/>
      <c r="E117" s="23">
        <f t="shared" si="10"/>
        <v>3526668000</v>
      </c>
      <c r="F117" s="24">
        <f t="shared" si="11"/>
        <v>3.5478707121833217</v>
      </c>
      <c r="G117" s="22">
        <v>1615032714</v>
      </c>
      <c r="H117" s="25">
        <f t="shared" si="8"/>
        <v>45.794861155061945</v>
      </c>
      <c r="I117" s="24">
        <f t="shared" si="9"/>
        <v>1911635286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4280972000</v>
      </c>
      <c r="D119" s="22"/>
      <c r="E119" s="23">
        <f t="shared" si="10"/>
        <v>4280972000</v>
      </c>
      <c r="F119" s="24">
        <f t="shared" si="11"/>
        <v>4.3067096699992344</v>
      </c>
      <c r="G119" s="22">
        <v>1849023300</v>
      </c>
      <c r="H119" s="25">
        <f t="shared" si="8"/>
        <v>43.191670022602338</v>
      </c>
      <c r="I119" s="24">
        <f t="shared" si="9"/>
        <v>2431948700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2364391000</v>
      </c>
      <c r="D121" s="22"/>
      <c r="E121" s="23">
        <f t="shared" si="10"/>
        <v>2364391000</v>
      </c>
      <c r="F121" s="24">
        <f t="shared" si="11"/>
        <v>2.3786059762500571</v>
      </c>
      <c r="G121" s="22">
        <v>328842979</v>
      </c>
      <c r="H121" s="25">
        <f t="shared" si="8"/>
        <v>13.908147129641419</v>
      </c>
      <c r="I121" s="24">
        <f t="shared" si="9"/>
        <v>2035548021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5">
        <v>212040109</v>
      </c>
      <c r="B122" s="33" t="s">
        <v>124</v>
      </c>
      <c r="C122" s="22"/>
      <c r="D122" s="22"/>
      <c r="E122" s="23">
        <f t="shared" si="10"/>
        <v>0</v>
      </c>
      <c r="F122" s="24">
        <f t="shared" si="11"/>
        <v>0</v>
      </c>
      <c r="G122" s="22"/>
      <c r="H122" s="25">
        <f t="shared" si="8"/>
        <v>0</v>
      </c>
      <c r="I122" s="24">
        <f t="shared" si="9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43352086000</v>
      </c>
      <c r="D123" s="22"/>
      <c r="E123" s="23">
        <f t="shared" si="10"/>
        <v>43352086000</v>
      </c>
      <c r="F123" s="24">
        <f t="shared" si="11"/>
        <v>43.6127234634654</v>
      </c>
      <c r="G123" s="22">
        <v>11111294147</v>
      </c>
      <c r="H123" s="25">
        <f t="shared" si="8"/>
        <v>25.630356396229697</v>
      </c>
      <c r="I123" s="24">
        <f t="shared" si="9"/>
        <v>32240791853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490597000</v>
      </c>
      <c r="D124" s="22">
        <f>SUM(D125:D126)</f>
        <v>0</v>
      </c>
      <c r="E124" s="23">
        <f t="shared" si="10"/>
        <v>490597000</v>
      </c>
      <c r="F124" s="24">
        <f t="shared" si="11"/>
        <v>0.49354652260575738</v>
      </c>
      <c r="G124" s="22">
        <f>SUM(G125:G126)</f>
        <v>95517357</v>
      </c>
      <c r="H124" s="25">
        <f t="shared" si="8"/>
        <v>19.469617017633617</v>
      </c>
      <c r="I124" s="24">
        <f t="shared" si="9"/>
        <v>395079643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382237000</v>
      </c>
      <c r="D125" s="22"/>
      <c r="E125" s="23">
        <f t="shared" si="10"/>
        <v>382237000</v>
      </c>
      <c r="F125" s="24">
        <f t="shared" si="11"/>
        <v>0.38453505048187586</v>
      </c>
      <c r="G125" s="22">
        <v>95517357</v>
      </c>
      <c r="H125" s="25">
        <f t="shared" si="8"/>
        <v>24.989040045835438</v>
      </c>
      <c r="I125" s="24">
        <f t="shared" si="9"/>
        <v>286719643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108360000</v>
      </c>
      <c r="D126" s="22"/>
      <c r="E126" s="23">
        <f t="shared" si="10"/>
        <v>108360000</v>
      </c>
      <c r="F126" s="24">
        <f t="shared" si="11"/>
        <v>0.10901147212388144</v>
      </c>
      <c r="G126" s="22"/>
      <c r="H126" s="25">
        <f t="shared" si="8"/>
        <v>0</v>
      </c>
      <c r="I126" s="24">
        <f t="shared" si="9"/>
        <v>108360000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0</v>
      </c>
      <c r="D127" s="22">
        <f>SUM(D128:D129)</f>
        <v>0</v>
      </c>
      <c r="E127" s="23">
        <f t="shared" si="10"/>
        <v>0</v>
      </c>
      <c r="F127" s="24">
        <f t="shared" si="11"/>
        <v>0</v>
      </c>
      <c r="G127" s="22">
        <f>SUM(G128:G129)</f>
        <v>186470726</v>
      </c>
      <c r="H127" s="25">
        <f t="shared" si="8"/>
        <v>0</v>
      </c>
      <c r="I127" s="24">
        <f t="shared" si="9"/>
        <v>-186470726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/>
      <c r="D128" s="22"/>
      <c r="E128" s="23">
        <f t="shared" si="10"/>
        <v>0</v>
      </c>
      <c r="F128" s="24">
        <f t="shared" si="11"/>
        <v>0</v>
      </c>
      <c r="G128" s="22">
        <v>72103777</v>
      </c>
      <c r="H128" s="25">
        <f t="shared" si="8"/>
        <v>0</v>
      </c>
      <c r="I128" s="24">
        <f t="shared" si="9"/>
        <v>-72103777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>
        <v>114366949</v>
      </c>
      <c r="H129" s="25">
        <f t="shared" si="8"/>
        <v>0</v>
      </c>
      <c r="I129" s="24">
        <f t="shared" si="9"/>
        <v>-114366949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>
        <v>415212000</v>
      </c>
      <c r="D130" s="22"/>
      <c r="E130" s="23">
        <f t="shared" si="10"/>
        <v>415212000</v>
      </c>
      <c r="F130" s="24">
        <f t="shared" si="11"/>
        <v>0.41770829977391166</v>
      </c>
      <c r="G130" s="22">
        <v>109928500</v>
      </c>
      <c r="H130" s="25">
        <f t="shared" si="8"/>
        <v>26.475270464244772</v>
      </c>
      <c r="I130" s="24">
        <f t="shared" si="9"/>
        <v>305283500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35734000</v>
      </c>
      <c r="D131" s="22"/>
      <c r="E131" s="23">
        <f t="shared" si="10"/>
        <v>35734000</v>
      </c>
      <c r="F131" s="24">
        <f t="shared" si="11"/>
        <v>3.5948836700579363E-2</v>
      </c>
      <c r="G131" s="22">
        <v>670082649</v>
      </c>
      <c r="H131" s="25">
        <f t="shared" si="8"/>
        <v>1875.1963088375217</v>
      </c>
      <c r="I131" s="24">
        <f t="shared" si="9"/>
        <v>-634348649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29681000</v>
      </c>
      <c r="D133" s="22"/>
      <c r="E133" s="23">
        <f t="shared" si="10"/>
        <v>29681000</v>
      </c>
      <c r="F133" s="24">
        <f t="shared" si="11"/>
        <v>2.985944540521341E-2</v>
      </c>
      <c r="G133" s="22">
        <v>7108786</v>
      </c>
      <c r="H133" s="25">
        <f t="shared" si="8"/>
        <v>23.950628348101478</v>
      </c>
      <c r="I133" s="24">
        <f t="shared" si="9"/>
        <v>22572214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198506000</v>
      </c>
      <c r="D134" s="22"/>
      <c r="E134" s="23">
        <f t="shared" si="10"/>
        <v>198506000</v>
      </c>
      <c r="F134" s="24">
        <f t="shared" si="11"/>
        <v>0.19969943969567377</v>
      </c>
      <c r="G134" s="22">
        <v>63090390</v>
      </c>
      <c r="H134" s="25">
        <f t="shared" si="8"/>
        <v>31.782611104954007</v>
      </c>
      <c r="I134" s="24">
        <f t="shared" si="9"/>
        <v>135415610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13147249000</v>
      </c>
      <c r="D135" s="22">
        <f>SUM(D136:D144)-D139</f>
        <v>0</v>
      </c>
      <c r="E135" s="23">
        <f t="shared" si="10"/>
        <v>13147249000</v>
      </c>
      <c r="F135" s="24">
        <f t="shared" si="11"/>
        <v>13.226291693145331</v>
      </c>
      <c r="G135" s="22">
        <f>SUM(G136:G144)-G139</f>
        <v>14560579698</v>
      </c>
      <c r="H135" s="25">
        <f t="shared" si="8"/>
        <v>110.75001088060323</v>
      </c>
      <c r="I135" s="24">
        <f t="shared" si="9"/>
        <v>-1413330698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2550447000</v>
      </c>
      <c r="D136" s="22"/>
      <c r="E136" s="23">
        <f t="shared" si="10"/>
        <v>2550447000</v>
      </c>
      <c r="F136" s="24">
        <f t="shared" si="11"/>
        <v>2.565780565189526</v>
      </c>
      <c r="G136" s="22">
        <v>2190168984</v>
      </c>
      <c r="H136" s="25">
        <f t="shared" si="8"/>
        <v>85.873926570518805</v>
      </c>
      <c r="I136" s="24">
        <f t="shared" si="9"/>
        <v>360278016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2131620000</v>
      </c>
      <c r="D137" s="22"/>
      <c r="E137" s="23">
        <f t="shared" si="10"/>
        <v>2131620000</v>
      </c>
      <c r="F137" s="24">
        <f t="shared" si="11"/>
        <v>2.1444355316418253</v>
      </c>
      <c r="G137" s="22">
        <v>959468900</v>
      </c>
      <c r="H137" s="25">
        <f t="shared" si="8"/>
        <v>45.011254351150768</v>
      </c>
      <c r="I137" s="24">
        <f t="shared" si="9"/>
        <v>1172151100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7669077000</v>
      </c>
      <c r="D138" s="22"/>
      <c r="E138" s="23">
        <f t="shared" si="10"/>
        <v>7669077000</v>
      </c>
      <c r="F138" s="24">
        <f t="shared" si="11"/>
        <v>7.7151843263325981</v>
      </c>
      <c r="G138" s="22">
        <v>11188688269</v>
      </c>
      <c r="H138" s="25">
        <f t="shared" si="8"/>
        <v>145.89354454258316</v>
      </c>
      <c r="I138" s="24">
        <f t="shared" si="9"/>
        <v>-3519611269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255042000</v>
      </c>
      <c r="D139" s="22">
        <f>SUM(D140:D141)</f>
        <v>0</v>
      </c>
      <c r="E139" s="23">
        <f t="shared" si="10"/>
        <v>255042000</v>
      </c>
      <c r="F139" s="24">
        <f t="shared" si="11"/>
        <v>0.2565753402862585</v>
      </c>
      <c r="G139" s="22">
        <f>SUM(G140:G141)</f>
        <v>142843256</v>
      </c>
      <c r="H139" s="25">
        <f t="shared" si="8"/>
        <v>56.007738333294121</v>
      </c>
      <c r="I139" s="24">
        <f t="shared" si="9"/>
        <v>112198744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255042000</v>
      </c>
      <c r="D140" s="22"/>
      <c r="E140" s="23">
        <f t="shared" si="10"/>
        <v>255042000</v>
      </c>
      <c r="F140" s="24">
        <f t="shared" si="11"/>
        <v>0.2565753402862585</v>
      </c>
      <c r="G140" s="22">
        <v>96230218</v>
      </c>
      <c r="H140" s="25">
        <f t="shared" si="8"/>
        <v>37.731125853780945</v>
      </c>
      <c r="I140" s="24">
        <f t="shared" si="9"/>
        <v>158811782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46613038</v>
      </c>
      <c r="H141" s="25">
        <f t="shared" si="8"/>
        <v>0</v>
      </c>
      <c r="I141" s="24">
        <f t="shared" si="9"/>
        <v>-46613038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46484000</v>
      </c>
      <c r="D143" s="22"/>
      <c r="E143" s="23">
        <f t="shared" si="10"/>
        <v>46484000</v>
      </c>
      <c r="F143" s="24">
        <f t="shared" si="11"/>
        <v>4.6763466871599345E-2</v>
      </c>
      <c r="G143" s="22">
        <v>14976086</v>
      </c>
      <c r="H143" s="25">
        <f t="shared" si="8"/>
        <v>32.217722227002838</v>
      </c>
      <c r="I143" s="24">
        <f t="shared" si="9"/>
        <v>31507914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494579000</v>
      </c>
      <c r="D144" s="22"/>
      <c r="E144" s="23">
        <f t="shared" si="10"/>
        <v>494579000</v>
      </c>
      <c r="F144" s="24">
        <f t="shared" si="11"/>
        <v>0.49755246282352494</v>
      </c>
      <c r="G144" s="22">
        <v>64434203</v>
      </c>
      <c r="H144" s="25">
        <f t="shared" si="8"/>
        <v>13.028091164404474</v>
      </c>
      <c r="I144" s="24">
        <f t="shared" si="9"/>
        <v>430144797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232000000</v>
      </c>
      <c r="D153" s="22">
        <f>SUM(D155:D162)</f>
        <v>0</v>
      </c>
      <c r="E153" s="23">
        <f t="shared" si="10"/>
        <v>232000000</v>
      </c>
      <c r="F153" s="24">
        <f t="shared" si="11"/>
        <v>0.23339480927224526</v>
      </c>
      <c r="G153" s="22">
        <f>SUM(G155:G162)</f>
        <v>489800043</v>
      </c>
      <c r="H153" s="25">
        <f t="shared" si="8"/>
        <v>211.12070818965515</v>
      </c>
      <c r="I153" s="24">
        <f t="shared" si="9"/>
        <v>-257800043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232000000</v>
      </c>
      <c r="D154" s="22">
        <f>SUM(D155:D160)</f>
        <v>0</v>
      </c>
      <c r="E154" s="23">
        <f t="shared" si="10"/>
        <v>232000000</v>
      </c>
      <c r="F154" s="24">
        <f t="shared" si="11"/>
        <v>0.23339480927224526</v>
      </c>
      <c r="G154" s="22">
        <f>SUM(G155:G160)</f>
        <v>232728775</v>
      </c>
      <c r="H154" s="25">
        <f t="shared" si="8"/>
        <v>100.3141271551724</v>
      </c>
      <c r="I154" s="24">
        <f t="shared" si="9"/>
        <v>-728775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>
        <v>144000000</v>
      </c>
      <c r="H155" s="25">
        <f t="shared" si="8"/>
        <v>0</v>
      </c>
      <c r="I155" s="24">
        <f t="shared" si="9"/>
        <v>-144000000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>
        <v>232000000</v>
      </c>
      <c r="D157" s="22"/>
      <c r="E157" s="23">
        <f t="shared" si="10"/>
        <v>232000000</v>
      </c>
      <c r="F157" s="24">
        <f t="shared" si="11"/>
        <v>0.23339480927224526</v>
      </c>
      <c r="G157" s="22">
        <v>88728775</v>
      </c>
      <c r="H157" s="25">
        <f t="shared" si="8"/>
        <v>38.245161637931034</v>
      </c>
      <c r="I157" s="24">
        <f t="shared" si="9"/>
        <v>143271225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>
        <v>257071268</v>
      </c>
      <c r="H161" s="25">
        <f t="shared" ref="H161:H228" si="14">IF(OR(G161=0,E161=0),0,G161/E161)*100</f>
        <v>0</v>
      </c>
      <c r="I161" s="24">
        <f t="shared" si="9"/>
        <v>-257071268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230000000</v>
      </c>
      <c r="D213" s="22"/>
      <c r="E213" s="23">
        <f t="shared" si="16"/>
        <v>230000000</v>
      </c>
      <c r="F213" s="24">
        <f t="shared" si="17"/>
        <v>0.23138278505438109</v>
      </c>
      <c r="G213" s="22">
        <v>454136632</v>
      </c>
      <c r="H213" s="25">
        <f t="shared" si="14"/>
        <v>197.45070956521741</v>
      </c>
      <c r="I213" s="24">
        <f t="shared" si="15"/>
        <v>-224136632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16000000</v>
      </c>
      <c r="D300" s="17">
        <f>SUM(D330:D335)+D317+D312+D301</f>
        <v>0</v>
      </c>
      <c r="E300" s="18">
        <f t="shared" si="21"/>
        <v>16000000</v>
      </c>
      <c r="F300" s="19">
        <f t="shared" si="22"/>
        <v>1.6096193742913465E-2</v>
      </c>
      <c r="G300" s="17">
        <f>SUM(G330:G335)+G317+G312+G301</f>
        <v>19931937</v>
      </c>
      <c r="H300" s="25">
        <f t="shared" si="25"/>
        <v>124.57460625</v>
      </c>
      <c r="I300" s="24">
        <f t="shared" si="23"/>
        <v>-3931937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16000000</v>
      </c>
      <c r="D317" s="22">
        <f>SUM(D318:D329)-D325</f>
        <v>0</v>
      </c>
      <c r="E317" s="23">
        <f t="shared" si="27"/>
        <v>16000000</v>
      </c>
      <c r="F317" s="24">
        <f t="shared" si="28"/>
        <v>1.6096193742913465E-2</v>
      </c>
      <c r="G317" s="22">
        <f>SUM(G318:G329)-G325</f>
        <v>19931937</v>
      </c>
      <c r="H317" s="25">
        <f t="shared" si="25"/>
        <v>124.57460625</v>
      </c>
      <c r="I317" s="24">
        <f t="shared" si="23"/>
        <v>-3931937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16000000</v>
      </c>
      <c r="D329" s="22"/>
      <c r="E329" s="23">
        <f t="shared" si="27"/>
        <v>16000000</v>
      </c>
      <c r="F329" s="24">
        <f t="shared" si="28"/>
        <v>1.6096193742913465E-2</v>
      </c>
      <c r="G329" s="22">
        <v>19931937</v>
      </c>
      <c r="H329" s="25">
        <f t="shared" si="25"/>
        <v>124.57460625</v>
      </c>
      <c r="I329" s="24">
        <f t="shared" si="23"/>
        <v>-3931937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88113000000</v>
      </c>
      <c r="D341" s="45">
        <f>SUM(D8+D12)</f>
        <v>11289382051</v>
      </c>
      <c r="E341" s="46">
        <f t="shared" si="27"/>
        <v>99402382051</v>
      </c>
      <c r="F341" s="47">
        <f t="shared" si="28"/>
        <v>100</v>
      </c>
      <c r="G341" s="45">
        <f>SUM(G8+G12)</f>
        <v>49585470728</v>
      </c>
      <c r="H341" s="48">
        <f t="shared" si="25"/>
        <v>49.883583979465776</v>
      </c>
      <c r="I341" s="47">
        <f t="shared" si="29"/>
        <v>49816911323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3" activePane="bottomRight" state="frozen"/>
      <selection activeCell="D114" sqref="D114"/>
      <selection pane="topRight" activeCell="D114" sqref="D114"/>
      <selection pane="bottomLeft" activeCell="D114" sqref="D114"/>
      <selection pane="bottomRight" activeCell="D352" sqref="D352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399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106211000000</v>
      </c>
      <c r="D7" s="10">
        <f>SUM(D8+D12)</f>
        <v>7618849629</v>
      </c>
      <c r="E7" s="11">
        <f>SUM(C7:D7)</f>
        <v>113829849629</v>
      </c>
      <c r="F7" s="12">
        <f>IF(OR(E7=0,E$7=0),0,E7/E$7)*100</f>
        <v>100</v>
      </c>
      <c r="G7" s="10">
        <f>SUM(G8+G12)</f>
        <v>46354699488</v>
      </c>
      <c r="H7" s="13">
        <f t="shared" ref="H7:H92" si="0">IF(OR(G7=0,E7=0),0,G7/E7)*100</f>
        <v>40.722797789052329</v>
      </c>
      <c r="I7" s="12">
        <f>SUM(E7-G7)</f>
        <v>67475150141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618849629</v>
      </c>
      <c r="E8" s="18">
        <f>SUM(C8:D8)</f>
        <v>618849629</v>
      </c>
      <c r="F8" s="19">
        <f>IF(OR(E8=0,E$7=0),0,E8/E$7)*100</f>
        <v>0.54366199289288875</v>
      </c>
      <c r="G8" s="17">
        <f>SUM(G9:G11)</f>
        <v>618849629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618849629</v>
      </c>
      <c r="E11" s="23">
        <f t="shared" si="2"/>
        <v>618849629</v>
      </c>
      <c r="F11" s="24">
        <f t="shared" si="3"/>
        <v>0.54366199289288875</v>
      </c>
      <c r="G11" s="22">
        <v>618849629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106211000000</v>
      </c>
      <c r="D12" s="17">
        <f>SUM(D13+D218+D300)</f>
        <v>7000000000</v>
      </c>
      <c r="E12" s="18">
        <f t="shared" si="2"/>
        <v>113211000000</v>
      </c>
      <c r="F12" s="19">
        <f t="shared" si="3"/>
        <v>99.456338007107121</v>
      </c>
      <c r="G12" s="17">
        <f>SUM(G13+G218+G300)</f>
        <v>45735849859</v>
      </c>
      <c r="H12" s="20">
        <f t="shared" si="0"/>
        <v>40.398768546342666</v>
      </c>
      <c r="I12" s="19">
        <f t="shared" si="1"/>
        <v>67475150141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106205000000</v>
      </c>
      <c r="D13" s="17">
        <f>SUM(D14+D31+D214)</f>
        <v>7000000000</v>
      </c>
      <c r="E13" s="18">
        <f t="shared" si="2"/>
        <v>113205000000</v>
      </c>
      <c r="F13" s="19">
        <f t="shared" si="3"/>
        <v>99.451066981959002</v>
      </c>
      <c r="G13" s="17">
        <f>SUM(G14+G31+G214)</f>
        <v>45734418403</v>
      </c>
      <c r="H13" s="20">
        <f t="shared" si="0"/>
        <v>40.399645248001413</v>
      </c>
      <c r="I13" s="19">
        <f t="shared" si="1"/>
        <v>67470581597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5">
        <v>212</v>
      </c>
      <c r="B31" s="27" t="s">
        <v>38</v>
      </c>
      <c r="C31" s="22">
        <f>SUM(C32+C34+C107+C111+C163+C172+C204+C206+C207+C210+C211+C212+C213)</f>
        <v>106205000000</v>
      </c>
      <c r="D31" s="22">
        <f>SUM(D32+D34+D107+D111+D163+D172+D204+D206+D207+D210+D211+D212+D213)</f>
        <v>7000000000</v>
      </c>
      <c r="E31" s="23">
        <f t="shared" si="2"/>
        <v>113205000000</v>
      </c>
      <c r="F31" s="24">
        <f t="shared" si="3"/>
        <v>99.451066981959002</v>
      </c>
      <c r="G31" s="22">
        <f>SUM(G32+G34+G107+G111+G163+G172+G204+G206+G207+G210+G211+G212+G213)</f>
        <v>45734418403</v>
      </c>
      <c r="H31" s="25">
        <f t="shared" si="0"/>
        <v>40.399645248001413</v>
      </c>
      <c r="I31" s="24">
        <f t="shared" si="1"/>
        <v>67470581597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106105000000</v>
      </c>
      <c r="D111" s="22">
        <f>SUM(D112+D146+D147+D148+D151+D152+D153)</f>
        <v>7000000000</v>
      </c>
      <c r="E111" s="23">
        <f t="shared" si="10"/>
        <v>113105000000</v>
      </c>
      <c r="F111" s="24">
        <f t="shared" si="11"/>
        <v>99.363216562823837</v>
      </c>
      <c r="G111" s="22">
        <f>SUM(G112+G146+G147+G148+G151+G152+G153)</f>
        <v>45733239413</v>
      </c>
      <c r="H111" s="25">
        <f t="shared" si="8"/>
        <v>40.434321571106494</v>
      </c>
      <c r="I111" s="24">
        <f t="shared" si="9"/>
        <v>67371760587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106105000000</v>
      </c>
      <c r="D112" s="22">
        <f>SUM(D113:D145)-D115-D124-D127-D135-D139</f>
        <v>3000000000</v>
      </c>
      <c r="E112" s="23">
        <f t="shared" si="10"/>
        <v>109105000000</v>
      </c>
      <c r="F112" s="24">
        <f t="shared" si="11"/>
        <v>95.849199797417413</v>
      </c>
      <c r="G112" s="22">
        <f>SUM(G113:G145)-G115-G124-G127-G135-G139</f>
        <v>41733239413</v>
      </c>
      <c r="H112" s="25">
        <f t="shared" si="8"/>
        <v>38.250528768617386</v>
      </c>
      <c r="I112" s="24">
        <f t="shared" si="9"/>
        <v>67371760587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6576024741</v>
      </c>
      <c r="D113" s="22"/>
      <c r="E113" s="23">
        <f t="shared" si="10"/>
        <v>6576024741</v>
      </c>
      <c r="F113" s="24">
        <f t="shared" si="11"/>
        <v>5.7770652974003847</v>
      </c>
      <c r="G113" s="22">
        <v>6028530845</v>
      </c>
      <c r="H113" s="25">
        <f t="shared" si="8"/>
        <v>91.674394218949601</v>
      </c>
      <c r="I113" s="24">
        <f t="shared" si="9"/>
        <v>547493896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727342000</v>
      </c>
      <c r="D115" s="22">
        <f>SUM(D116:D117)</f>
        <v>0</v>
      </c>
      <c r="E115" s="23">
        <f t="shared" si="10"/>
        <v>727342000</v>
      </c>
      <c r="F115" s="24">
        <f t="shared" si="11"/>
        <v>0.63897299554606268</v>
      </c>
      <c r="G115" s="22">
        <f>SUM(G116:G117)</f>
        <v>0</v>
      </c>
      <c r="H115" s="25">
        <f t="shared" si="8"/>
        <v>0</v>
      </c>
      <c r="I115" s="24">
        <f t="shared" si="9"/>
        <v>727342000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727342000</v>
      </c>
      <c r="D116" s="22"/>
      <c r="E116" s="23">
        <f t="shared" si="10"/>
        <v>727342000</v>
      </c>
      <c r="F116" s="24">
        <f t="shared" si="11"/>
        <v>0.63897299554606268</v>
      </c>
      <c r="G116" s="22"/>
      <c r="H116" s="25">
        <f t="shared" si="8"/>
        <v>0</v>
      </c>
      <c r="I116" s="24">
        <f t="shared" si="9"/>
        <v>727342000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3220233875</v>
      </c>
      <c r="D119" s="22"/>
      <c r="E119" s="23">
        <f t="shared" si="10"/>
        <v>3220233875</v>
      </c>
      <c r="F119" s="24">
        <f t="shared" si="11"/>
        <v>2.8289889563199364</v>
      </c>
      <c r="G119" s="22">
        <v>1610116932</v>
      </c>
      <c r="H119" s="25">
        <f t="shared" si="8"/>
        <v>49.999999829204953</v>
      </c>
      <c r="I119" s="24">
        <f t="shared" si="9"/>
        <v>1610116943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3737632048</v>
      </c>
      <c r="D121" s="22"/>
      <c r="E121" s="23">
        <f t="shared" si="10"/>
        <v>3737632048</v>
      </c>
      <c r="F121" s="24">
        <f t="shared" si="11"/>
        <v>3.2835254198981021</v>
      </c>
      <c r="G121" s="22">
        <v>1164657508</v>
      </c>
      <c r="H121" s="25">
        <f t="shared" si="8"/>
        <v>31.160303985064719</v>
      </c>
      <c r="I121" s="24">
        <f t="shared" si="9"/>
        <v>2572974540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5">
        <v>212040109</v>
      </c>
      <c r="B122" s="33" t="s">
        <v>124</v>
      </c>
      <c r="C122" s="22"/>
      <c r="D122" s="22"/>
      <c r="E122" s="23">
        <f t="shared" si="10"/>
        <v>0</v>
      </c>
      <c r="F122" s="24">
        <f t="shared" si="11"/>
        <v>0</v>
      </c>
      <c r="G122" s="22"/>
      <c r="H122" s="25">
        <f t="shared" si="8"/>
        <v>0</v>
      </c>
      <c r="I122" s="24">
        <f t="shared" si="9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49249711590</v>
      </c>
      <c r="D123" s="22"/>
      <c r="E123" s="23">
        <f t="shared" si="10"/>
        <v>49249711590</v>
      </c>
      <c r="F123" s="24">
        <f t="shared" si="11"/>
        <v>43.26607805467296</v>
      </c>
      <c r="G123" s="22">
        <v>17685498093</v>
      </c>
      <c r="H123" s="25">
        <f t="shared" si="8"/>
        <v>35.909851087515783</v>
      </c>
      <c r="I123" s="24">
        <f t="shared" si="9"/>
        <v>31564213497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1825131914</v>
      </c>
      <c r="D124" s="22">
        <f>SUM(D125:D126)</f>
        <v>0</v>
      </c>
      <c r="E124" s="23">
        <f t="shared" si="10"/>
        <v>1825131914</v>
      </c>
      <c r="F124" s="24">
        <f t="shared" si="11"/>
        <v>1.6033860362185861</v>
      </c>
      <c r="G124" s="22">
        <f>SUM(G125:G126)</f>
        <v>571972251</v>
      </c>
      <c r="H124" s="25">
        <f t="shared" si="8"/>
        <v>31.338680048964395</v>
      </c>
      <c r="I124" s="24">
        <f t="shared" si="9"/>
        <v>1253159663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1825131914</v>
      </c>
      <c r="D125" s="22"/>
      <c r="E125" s="23">
        <f t="shared" si="10"/>
        <v>1825131914</v>
      </c>
      <c r="F125" s="24">
        <f t="shared" si="11"/>
        <v>1.6033860362185861</v>
      </c>
      <c r="G125" s="22">
        <v>571972251</v>
      </c>
      <c r="H125" s="25">
        <f t="shared" si="8"/>
        <v>31.338680048964395</v>
      </c>
      <c r="I125" s="24">
        <f t="shared" si="9"/>
        <v>1253159663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842019897</v>
      </c>
      <c r="D127" s="22">
        <f>SUM(D128:D129)</f>
        <v>0</v>
      </c>
      <c r="E127" s="23">
        <f t="shared" si="10"/>
        <v>842019897</v>
      </c>
      <c r="F127" s="24">
        <f t="shared" si="11"/>
        <v>0.73971800871595084</v>
      </c>
      <c r="G127" s="22">
        <f>SUM(G128:G129)</f>
        <v>580386259</v>
      </c>
      <c r="H127" s="25">
        <f t="shared" si="8"/>
        <v>68.92785563237112</v>
      </c>
      <c r="I127" s="24">
        <f t="shared" si="9"/>
        <v>261633638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240000000</v>
      </c>
      <c r="D128" s="22"/>
      <c r="E128" s="23">
        <f t="shared" si="10"/>
        <v>240000000</v>
      </c>
      <c r="F128" s="24">
        <f t="shared" si="11"/>
        <v>0.2108410059243864</v>
      </c>
      <c r="G128" s="22">
        <v>324204803</v>
      </c>
      <c r="H128" s="25">
        <f t="shared" si="8"/>
        <v>135.08533458333335</v>
      </c>
      <c r="I128" s="24">
        <f t="shared" si="9"/>
        <v>-84204803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602019897</v>
      </c>
      <c r="D129" s="22"/>
      <c r="E129" s="23">
        <f t="shared" si="10"/>
        <v>602019897</v>
      </c>
      <c r="F129" s="24">
        <f t="shared" si="11"/>
        <v>0.52887700279156447</v>
      </c>
      <c r="G129" s="22">
        <v>256181456</v>
      </c>
      <c r="H129" s="25">
        <f t="shared" si="8"/>
        <v>42.553652674373325</v>
      </c>
      <c r="I129" s="24">
        <f t="shared" si="9"/>
        <v>345838441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1974882946</v>
      </c>
      <c r="D134" s="22"/>
      <c r="E134" s="23">
        <f t="shared" si="10"/>
        <v>1974882946</v>
      </c>
      <c r="F134" s="24">
        <f t="shared" si="11"/>
        <v>1.7349429454898151</v>
      </c>
      <c r="G134" s="22">
        <v>35509157</v>
      </c>
      <c r="H134" s="25">
        <f t="shared" si="8"/>
        <v>1.7980385658766025</v>
      </c>
      <c r="I134" s="24">
        <f t="shared" si="9"/>
        <v>1939373789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37952020989</v>
      </c>
      <c r="D135" s="22">
        <f>SUM(D136:D144)-D139</f>
        <v>3000000000</v>
      </c>
      <c r="E135" s="23">
        <f t="shared" si="10"/>
        <v>40952020989</v>
      </c>
      <c r="F135" s="24">
        <f t="shared" si="11"/>
        <v>35.976522083155601</v>
      </c>
      <c r="G135" s="22">
        <f>SUM(G136:G144)-G139</f>
        <v>14056568368</v>
      </c>
      <c r="H135" s="25">
        <f t="shared" si="8"/>
        <v>34.324480278459745</v>
      </c>
      <c r="I135" s="24">
        <f t="shared" si="9"/>
        <v>26895452621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2301115849</v>
      </c>
      <c r="D136" s="22"/>
      <c r="E136" s="23">
        <f t="shared" si="10"/>
        <v>2301115849</v>
      </c>
      <c r="F136" s="24">
        <f t="shared" si="11"/>
        <v>2.0215399181321181</v>
      </c>
      <c r="G136" s="22">
        <v>1462202621</v>
      </c>
      <c r="H136" s="25">
        <f t="shared" si="8"/>
        <v>63.543198906540574</v>
      </c>
      <c r="I136" s="24">
        <f t="shared" si="9"/>
        <v>838913228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4043917236</v>
      </c>
      <c r="D137" s="22"/>
      <c r="E137" s="23">
        <f t="shared" si="10"/>
        <v>4043917236</v>
      </c>
      <c r="F137" s="24">
        <f t="shared" si="11"/>
        <v>3.5525982413050174</v>
      </c>
      <c r="G137" s="22">
        <v>1978996903</v>
      </c>
      <c r="H137" s="25">
        <f t="shared" si="8"/>
        <v>48.937621308924335</v>
      </c>
      <c r="I137" s="24">
        <f t="shared" si="9"/>
        <v>2064920333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27744467385</v>
      </c>
      <c r="D138" s="22">
        <v>3000000000</v>
      </c>
      <c r="E138" s="23">
        <f t="shared" si="10"/>
        <v>30744467385</v>
      </c>
      <c r="F138" s="24">
        <f t="shared" si="11"/>
        <v>27.009143458595368</v>
      </c>
      <c r="G138" s="22">
        <v>9748547923</v>
      </c>
      <c r="H138" s="25">
        <f t="shared" si="8"/>
        <v>31.708299906201155</v>
      </c>
      <c r="I138" s="24">
        <f t="shared" si="9"/>
        <v>20995919462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1008505079</v>
      </c>
      <c r="D139" s="22">
        <f>SUM(D140:D141)</f>
        <v>0</v>
      </c>
      <c r="E139" s="23">
        <f t="shared" si="10"/>
        <v>1008505079</v>
      </c>
      <c r="F139" s="24">
        <f t="shared" si="11"/>
        <v>0.88597593890088655</v>
      </c>
      <c r="G139" s="22">
        <f>SUM(G140:G141)</f>
        <v>322434562</v>
      </c>
      <c r="H139" s="25">
        <f t="shared" si="8"/>
        <v>31.971535762587866</v>
      </c>
      <c r="I139" s="24">
        <f t="shared" si="9"/>
        <v>686070517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1008505079</v>
      </c>
      <c r="D140" s="22"/>
      <c r="E140" s="23">
        <f t="shared" si="10"/>
        <v>1008505079</v>
      </c>
      <c r="F140" s="24">
        <f t="shared" si="11"/>
        <v>0.88597593890088655</v>
      </c>
      <c r="G140" s="22">
        <v>322434562</v>
      </c>
      <c r="H140" s="25">
        <f t="shared" si="8"/>
        <v>31.971535762587866</v>
      </c>
      <c r="I140" s="24">
        <f t="shared" si="9"/>
        <v>686070517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/>
      <c r="H143" s="25">
        <f t="shared" si="8"/>
        <v>0</v>
      </c>
      <c r="I143" s="24">
        <f t="shared" si="9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2854015440</v>
      </c>
      <c r="D144" s="22"/>
      <c r="E144" s="23">
        <f t="shared" si="10"/>
        <v>2854015440</v>
      </c>
      <c r="F144" s="24">
        <f t="shared" si="11"/>
        <v>2.5072645262222091</v>
      </c>
      <c r="G144" s="22">
        <v>544386359</v>
      </c>
      <c r="H144" s="25">
        <f t="shared" si="8"/>
        <v>19.074401328396455</v>
      </c>
      <c r="I144" s="24">
        <f t="shared" si="9"/>
        <v>2309629081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4000000000</v>
      </c>
      <c r="E153" s="23">
        <f t="shared" si="10"/>
        <v>4000000000</v>
      </c>
      <c r="F153" s="24">
        <f t="shared" si="11"/>
        <v>3.5140167654064398</v>
      </c>
      <c r="G153" s="22">
        <f>SUM(G155:G162)</f>
        <v>4000000000</v>
      </c>
      <c r="H153" s="25">
        <f t="shared" si="8"/>
        <v>100</v>
      </c>
      <c r="I153" s="24">
        <f t="shared" si="9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0</v>
      </c>
      <c r="H154" s="25">
        <f t="shared" si="8"/>
        <v>0</v>
      </c>
      <c r="I154" s="24">
        <f t="shared" si="9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5">
        <v>212049999</v>
      </c>
      <c r="B162" s="33" t="s">
        <v>156</v>
      </c>
      <c r="C162" s="22"/>
      <c r="D162" s="22">
        <v>4000000000</v>
      </c>
      <c r="E162" s="23">
        <f>SUM(C162:D162)</f>
        <v>4000000000</v>
      </c>
      <c r="F162" s="24">
        <f t="shared" si="11"/>
        <v>3.5140167654064398</v>
      </c>
      <c r="G162" s="22">
        <v>4000000000</v>
      </c>
      <c r="H162" s="25">
        <f t="shared" si="14"/>
        <v>100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100000000</v>
      </c>
      <c r="D213" s="22"/>
      <c r="E213" s="23">
        <f t="shared" si="16"/>
        <v>100000000</v>
      </c>
      <c r="F213" s="24">
        <f t="shared" si="17"/>
        <v>8.7850419135160993E-2</v>
      </c>
      <c r="G213" s="22">
        <v>1178990</v>
      </c>
      <c r="H213" s="25">
        <f t="shared" si="14"/>
        <v>1.17899</v>
      </c>
      <c r="I213" s="24">
        <f t="shared" si="15"/>
        <v>98821010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6000000</v>
      </c>
      <c r="D300" s="17">
        <f>SUM(D330:D335)+D317+D312+D301</f>
        <v>0</v>
      </c>
      <c r="E300" s="18">
        <f t="shared" si="21"/>
        <v>6000000</v>
      </c>
      <c r="F300" s="19">
        <f t="shared" si="22"/>
        <v>5.2710251481096594E-3</v>
      </c>
      <c r="G300" s="17">
        <f>SUM(G330:G335)+G317+G312+G301</f>
        <v>1431456</v>
      </c>
      <c r="H300" s="25">
        <f t="shared" si="25"/>
        <v>23.857600000000001</v>
      </c>
      <c r="I300" s="24">
        <f t="shared" si="23"/>
        <v>4568544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6000000</v>
      </c>
      <c r="D317" s="22">
        <f>SUM(D318:D329)-D325</f>
        <v>0</v>
      </c>
      <c r="E317" s="23">
        <f t="shared" si="27"/>
        <v>6000000</v>
      </c>
      <c r="F317" s="24">
        <f t="shared" si="28"/>
        <v>5.2710251481096594E-3</v>
      </c>
      <c r="G317" s="22">
        <f>SUM(G318:G329)-G325</f>
        <v>1431456</v>
      </c>
      <c r="H317" s="25">
        <f t="shared" si="25"/>
        <v>23.857600000000001</v>
      </c>
      <c r="I317" s="24">
        <f t="shared" si="23"/>
        <v>4568544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6000000</v>
      </c>
      <c r="D329" s="22"/>
      <c r="E329" s="23">
        <f t="shared" si="27"/>
        <v>6000000</v>
      </c>
      <c r="F329" s="24">
        <f t="shared" si="28"/>
        <v>5.2710251481096594E-3</v>
      </c>
      <c r="G329" s="22">
        <v>1431456</v>
      </c>
      <c r="H329" s="25">
        <f t="shared" si="25"/>
        <v>23.857600000000001</v>
      </c>
      <c r="I329" s="24">
        <f t="shared" si="23"/>
        <v>4568544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106211000000</v>
      </c>
      <c r="D341" s="45">
        <f>SUM(D8+D12)</f>
        <v>7618849629</v>
      </c>
      <c r="E341" s="46">
        <f t="shared" si="27"/>
        <v>113829849629</v>
      </c>
      <c r="F341" s="47">
        <f t="shared" si="28"/>
        <v>100</v>
      </c>
      <c r="G341" s="45">
        <f>SUM(G8+G12)</f>
        <v>46354699488</v>
      </c>
      <c r="H341" s="48">
        <f t="shared" si="25"/>
        <v>40.722797789052329</v>
      </c>
      <c r="I341" s="47">
        <f t="shared" si="29"/>
        <v>67475150141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>
        <f>SUM([1]tn!$D$1381)</f>
        <v>106211000000</v>
      </c>
      <c r="D343" s="14">
        <f>SUM([1]tn!$E$1381)</f>
        <v>7705930753</v>
      </c>
      <c r="E343" s="14">
        <f>SUM([1]tn!$F$1381)</f>
        <v>113916930753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>
        <f>+C341-C343</f>
        <v>0</v>
      </c>
      <c r="D344" s="14">
        <f t="shared" ref="D344:E344" si="30">+D341-D343</f>
        <v>-87081124</v>
      </c>
      <c r="E344" s="14">
        <f t="shared" si="30"/>
        <v>-87081124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400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117339000000</v>
      </c>
      <c r="D7" s="10">
        <f>SUM(D8+D12)</f>
        <v>12699976646</v>
      </c>
      <c r="E7" s="11">
        <f>SUM(C7:D7)</f>
        <v>130038976646</v>
      </c>
      <c r="F7" s="12">
        <f>IF(OR(E7=0,E$7=0),0,E7/E$7)*100</f>
        <v>100</v>
      </c>
      <c r="G7" s="10">
        <f>SUM(G8+G12)</f>
        <v>54559525780</v>
      </c>
      <c r="H7" s="13">
        <f t="shared" ref="H7:H92" si="0">IF(OR(G7=0,E7=0),0,G7/E7)*100</f>
        <v>41.956286635910132</v>
      </c>
      <c r="I7" s="12">
        <f>SUM(E7-G7)</f>
        <v>75479450866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10826853907</v>
      </c>
      <c r="E8" s="18">
        <f>SUM(C8:D8)</f>
        <v>10826853907</v>
      </c>
      <c r="F8" s="19">
        <f>IF(OR(E8=0,E$7=0),0,E8/E$7)*100</f>
        <v>8.325852899068499</v>
      </c>
      <c r="G8" s="17">
        <f>SUM(G9:G11)</f>
        <v>10826853907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10826853907</v>
      </c>
      <c r="E11" s="23">
        <f t="shared" si="2"/>
        <v>10826853907</v>
      </c>
      <c r="F11" s="24">
        <f t="shared" si="3"/>
        <v>8.325852899068499</v>
      </c>
      <c r="G11" s="22">
        <v>10826853907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117339000000</v>
      </c>
      <c r="D12" s="17">
        <f>SUM(D13+D218+D300)</f>
        <v>1873122739</v>
      </c>
      <c r="E12" s="18">
        <f t="shared" si="2"/>
        <v>119212122739</v>
      </c>
      <c r="F12" s="19">
        <f t="shared" si="3"/>
        <v>91.674147100931506</v>
      </c>
      <c r="G12" s="17">
        <f>SUM(G13+G218+G300)</f>
        <v>43732671873</v>
      </c>
      <c r="H12" s="20">
        <f t="shared" si="0"/>
        <v>36.684752245161512</v>
      </c>
      <c r="I12" s="19">
        <f t="shared" si="1"/>
        <v>75479450866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117314000000</v>
      </c>
      <c r="D13" s="17">
        <f>SUM(D14+D31+D214)</f>
        <v>1873122739</v>
      </c>
      <c r="E13" s="18">
        <f t="shared" si="2"/>
        <v>119187122739</v>
      </c>
      <c r="F13" s="19">
        <f t="shared" si="3"/>
        <v>91.654922095748589</v>
      </c>
      <c r="G13" s="17">
        <f>SUM(G14+G31+G214)</f>
        <v>43690513435</v>
      </c>
      <c r="H13" s="20">
        <f t="shared" si="0"/>
        <v>36.657075387812633</v>
      </c>
      <c r="I13" s="19">
        <f t="shared" si="1"/>
        <v>75496609304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117314000000</v>
      </c>
      <c r="D31" s="22">
        <f>SUM(D32+D34+D107+D111+D163+D172+D204+D206+D207+D210+D211+D212+D213)</f>
        <v>1873122739</v>
      </c>
      <c r="E31" s="23">
        <f t="shared" si="2"/>
        <v>119187122739</v>
      </c>
      <c r="F31" s="24">
        <f t="shared" si="3"/>
        <v>91.654922095748589</v>
      </c>
      <c r="G31" s="22">
        <f>SUM(G32+G34+G107+G111+G163+G172+G204+G206+G207+G210+G211+G212+G213)</f>
        <v>43690513435</v>
      </c>
      <c r="H31" s="25">
        <f t="shared" si="0"/>
        <v>36.657075387812633</v>
      </c>
      <c r="I31" s="24">
        <f t="shared" si="1"/>
        <v>75496609304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117274000000</v>
      </c>
      <c r="D111" s="22">
        <f>SUM(D112+D146+D147+D148+D151+D152+D153)</f>
        <v>1873122739</v>
      </c>
      <c r="E111" s="23">
        <f t="shared" si="10"/>
        <v>119147122739</v>
      </c>
      <c r="F111" s="24">
        <f t="shared" si="11"/>
        <v>91.624162087455929</v>
      </c>
      <c r="G111" s="22">
        <f>SUM(G112+G146+G147+G148+G151+G152+G153)</f>
        <v>43601522967</v>
      </c>
      <c r="H111" s="25">
        <f t="shared" si="8"/>
        <v>36.594692313730604</v>
      </c>
      <c r="I111" s="24">
        <f t="shared" si="9"/>
        <v>75545599772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117274000000</v>
      </c>
      <c r="D112" s="22">
        <f>SUM(D113:D145)-D115-D124-D127-D135-D139</f>
        <v>0</v>
      </c>
      <c r="E112" s="23">
        <f t="shared" si="10"/>
        <v>117274000000</v>
      </c>
      <c r="F112" s="24">
        <f t="shared" si="11"/>
        <v>90.183730312835678</v>
      </c>
      <c r="G112" s="22">
        <f>SUM(G113:G145)-G115-G124-G127-G135-G139</f>
        <v>42874613709</v>
      </c>
      <c r="H112" s="25">
        <f t="shared" si="8"/>
        <v>36.559351355799244</v>
      </c>
      <c r="I112" s="24">
        <f t="shared" si="9"/>
        <v>74399386291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8634333432</v>
      </c>
      <c r="D113" s="22"/>
      <c r="E113" s="23">
        <f t="shared" si="10"/>
        <v>8634333432</v>
      </c>
      <c r="F113" s="24">
        <f t="shared" si="11"/>
        <v>6.6398041992478198</v>
      </c>
      <c r="G113" s="22">
        <v>4897255768</v>
      </c>
      <c r="H113" s="25">
        <f t="shared" si="8"/>
        <v>56.718399938669407</v>
      </c>
      <c r="I113" s="24">
        <f t="shared" si="9"/>
        <v>3737077664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690000000</v>
      </c>
      <c r="D115" s="22">
        <f>SUM(D116:D117)</f>
        <v>0</v>
      </c>
      <c r="E115" s="23">
        <f t="shared" si="10"/>
        <v>690000000</v>
      </c>
      <c r="F115" s="24">
        <f t="shared" si="11"/>
        <v>0.53061014304838761</v>
      </c>
      <c r="G115" s="22">
        <f>SUM(G116:G117)</f>
        <v>206314718</v>
      </c>
      <c r="H115" s="25">
        <f t="shared" si="8"/>
        <v>29.900683768115943</v>
      </c>
      <c r="I115" s="24">
        <f t="shared" si="9"/>
        <v>483685282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690000000</v>
      </c>
      <c r="D116" s="22"/>
      <c r="E116" s="23">
        <f t="shared" si="10"/>
        <v>690000000</v>
      </c>
      <c r="F116" s="24">
        <f t="shared" si="11"/>
        <v>0.53061014304838761</v>
      </c>
      <c r="G116" s="22">
        <v>206314718</v>
      </c>
      <c r="H116" s="25">
        <f t="shared" si="8"/>
        <v>29.900683768115943</v>
      </c>
      <c r="I116" s="24">
        <f t="shared" si="9"/>
        <v>483685282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8646833660</v>
      </c>
      <c r="D119" s="22"/>
      <c r="E119" s="23">
        <f t="shared" si="10"/>
        <v>8646833660</v>
      </c>
      <c r="F119" s="24">
        <f t="shared" si="11"/>
        <v>6.6494168771713245</v>
      </c>
      <c r="G119" s="22">
        <v>4323416832</v>
      </c>
      <c r="H119" s="25">
        <f t="shared" si="8"/>
        <v>50.000000023129857</v>
      </c>
      <c r="I119" s="24">
        <f t="shared" si="9"/>
        <v>4323416828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8570198908</v>
      </c>
      <c r="D121" s="22"/>
      <c r="E121" s="23">
        <f t="shared" si="10"/>
        <v>8570198908</v>
      </c>
      <c r="F121" s="24">
        <f t="shared" si="11"/>
        <v>6.5904847369956752</v>
      </c>
      <c r="G121" s="22">
        <v>1204139218</v>
      </c>
      <c r="H121" s="25">
        <f t="shared" si="8"/>
        <v>14.05030654394702</v>
      </c>
      <c r="I121" s="24">
        <f t="shared" si="9"/>
        <v>7366059690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5">
        <v>212040109</v>
      </c>
      <c r="B122" s="33" t="s">
        <v>124</v>
      </c>
      <c r="C122" s="22"/>
      <c r="D122" s="22"/>
      <c r="E122" s="23">
        <f t="shared" si="10"/>
        <v>0</v>
      </c>
      <c r="F122" s="24">
        <f t="shared" si="11"/>
        <v>0</v>
      </c>
      <c r="G122" s="22"/>
      <c r="H122" s="25">
        <f t="shared" si="8"/>
        <v>0</v>
      </c>
      <c r="I122" s="24">
        <f t="shared" si="9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51605255000</v>
      </c>
      <c r="D123" s="22"/>
      <c r="E123" s="23">
        <f t="shared" si="10"/>
        <v>51605255000</v>
      </c>
      <c r="F123" s="24">
        <f t="shared" si="11"/>
        <v>39.684451793621044</v>
      </c>
      <c r="G123" s="22">
        <v>13550812235</v>
      </c>
      <c r="H123" s="25">
        <f t="shared" si="8"/>
        <v>26.258589818033069</v>
      </c>
      <c r="I123" s="24">
        <f t="shared" si="9"/>
        <v>38054442765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1380000000</v>
      </c>
      <c r="D124" s="22">
        <f>SUM(D125:D126)</f>
        <v>0</v>
      </c>
      <c r="E124" s="23">
        <f t="shared" si="10"/>
        <v>1380000000</v>
      </c>
      <c r="F124" s="24">
        <f t="shared" si="11"/>
        <v>1.0612202860967752</v>
      </c>
      <c r="G124" s="22">
        <f>SUM(G125:G126)</f>
        <v>302131721</v>
      </c>
      <c r="H124" s="25">
        <f t="shared" si="8"/>
        <v>21.893602971014491</v>
      </c>
      <c r="I124" s="24">
        <f t="shared" si="9"/>
        <v>1077868279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1100000000</v>
      </c>
      <c r="D125" s="22"/>
      <c r="E125" s="23">
        <f t="shared" si="10"/>
        <v>1100000000</v>
      </c>
      <c r="F125" s="24">
        <f t="shared" si="11"/>
        <v>0.84590022804815423</v>
      </c>
      <c r="G125" s="22">
        <v>299118592</v>
      </c>
      <c r="H125" s="25">
        <f t="shared" si="8"/>
        <v>27.192599272727275</v>
      </c>
      <c r="I125" s="24">
        <f t="shared" si="9"/>
        <v>800881408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280000000</v>
      </c>
      <c r="D126" s="22"/>
      <c r="E126" s="23">
        <f t="shared" si="10"/>
        <v>280000000</v>
      </c>
      <c r="F126" s="24">
        <f t="shared" si="11"/>
        <v>0.21532005804862109</v>
      </c>
      <c r="G126" s="22">
        <v>3013129</v>
      </c>
      <c r="H126" s="25">
        <f t="shared" si="8"/>
        <v>1.0761175000000001</v>
      </c>
      <c r="I126" s="24">
        <f t="shared" si="9"/>
        <v>276986871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2207379000</v>
      </c>
      <c r="D127" s="22">
        <f>SUM(D128:D129)</f>
        <v>0</v>
      </c>
      <c r="E127" s="23">
        <f t="shared" si="10"/>
        <v>2207379000</v>
      </c>
      <c r="F127" s="24">
        <f t="shared" si="11"/>
        <v>1.6974749086260967</v>
      </c>
      <c r="G127" s="22">
        <f>SUM(G128:G129)</f>
        <v>962799674</v>
      </c>
      <c r="H127" s="25">
        <f t="shared" si="8"/>
        <v>43.617325071951853</v>
      </c>
      <c r="I127" s="24">
        <f t="shared" si="9"/>
        <v>1244579326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1107379000</v>
      </c>
      <c r="D128" s="22"/>
      <c r="E128" s="23">
        <f t="shared" si="10"/>
        <v>1107379000</v>
      </c>
      <c r="F128" s="24">
        <f t="shared" si="11"/>
        <v>0.85157468057794272</v>
      </c>
      <c r="G128" s="22">
        <v>372633495</v>
      </c>
      <c r="H128" s="25">
        <f t="shared" si="8"/>
        <v>33.650041674982099</v>
      </c>
      <c r="I128" s="24">
        <f t="shared" si="9"/>
        <v>734745505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1100000000</v>
      </c>
      <c r="D129" s="22"/>
      <c r="E129" s="23">
        <f t="shared" si="10"/>
        <v>1100000000</v>
      </c>
      <c r="F129" s="24">
        <f t="shared" si="11"/>
        <v>0.84590022804815423</v>
      </c>
      <c r="G129" s="22">
        <v>590166179</v>
      </c>
      <c r="H129" s="25">
        <f t="shared" si="8"/>
        <v>53.651470818181821</v>
      </c>
      <c r="I129" s="24">
        <f t="shared" si="9"/>
        <v>509833821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>
        <v>40000000</v>
      </c>
      <c r="D130" s="22"/>
      <c r="E130" s="23">
        <f t="shared" si="10"/>
        <v>40000000</v>
      </c>
      <c r="F130" s="24">
        <f t="shared" si="11"/>
        <v>3.0760008292660151E-2</v>
      </c>
      <c r="G130" s="22">
        <v>13384200</v>
      </c>
      <c r="H130" s="25">
        <f t="shared" si="8"/>
        <v>33.460499999999996</v>
      </c>
      <c r="I130" s="24">
        <f t="shared" si="9"/>
        <v>26615800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350000000</v>
      </c>
      <c r="D131" s="22"/>
      <c r="E131" s="23">
        <f t="shared" si="10"/>
        <v>350000000</v>
      </c>
      <c r="F131" s="24">
        <f t="shared" si="11"/>
        <v>0.26915007256077633</v>
      </c>
      <c r="G131" s="22">
        <v>84372024</v>
      </c>
      <c r="H131" s="25">
        <f t="shared" si="8"/>
        <v>24.106292571428572</v>
      </c>
      <c r="I131" s="24">
        <f t="shared" si="9"/>
        <v>265627976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800000000</v>
      </c>
      <c r="D133" s="22"/>
      <c r="E133" s="23">
        <f t="shared" si="10"/>
        <v>800000000</v>
      </c>
      <c r="F133" s="24">
        <f t="shared" si="11"/>
        <v>0.61520016585320303</v>
      </c>
      <c r="G133" s="22"/>
      <c r="H133" s="25">
        <f t="shared" si="8"/>
        <v>0</v>
      </c>
      <c r="I133" s="24">
        <f t="shared" si="9"/>
        <v>800000000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2700000000</v>
      </c>
      <c r="D134" s="22"/>
      <c r="E134" s="23">
        <f t="shared" si="10"/>
        <v>2700000000</v>
      </c>
      <c r="F134" s="24">
        <f t="shared" si="11"/>
        <v>2.0763005597545603</v>
      </c>
      <c r="G134" s="22">
        <v>485890721</v>
      </c>
      <c r="H134" s="25">
        <f t="shared" si="8"/>
        <v>17.995952629629631</v>
      </c>
      <c r="I134" s="24">
        <f t="shared" si="9"/>
        <v>2214109279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31650000000</v>
      </c>
      <c r="D135" s="22">
        <f>SUM(D136:D144)-D139</f>
        <v>0</v>
      </c>
      <c r="E135" s="23">
        <f t="shared" si="10"/>
        <v>31650000000</v>
      </c>
      <c r="F135" s="24">
        <f t="shared" si="11"/>
        <v>24.338856561567347</v>
      </c>
      <c r="G135" s="22">
        <f>SUM(G136:G144)-G139</f>
        <v>16844096598</v>
      </c>
      <c r="H135" s="25">
        <f t="shared" si="8"/>
        <v>53.219894464454974</v>
      </c>
      <c r="I135" s="24">
        <f t="shared" si="9"/>
        <v>14805903402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3500000000</v>
      </c>
      <c r="D136" s="22"/>
      <c r="E136" s="23">
        <f t="shared" si="10"/>
        <v>3500000000</v>
      </c>
      <c r="F136" s="24">
        <f t="shared" si="11"/>
        <v>2.6915007256077632</v>
      </c>
      <c r="G136" s="22">
        <v>2920171191</v>
      </c>
      <c r="H136" s="25">
        <f t="shared" si="8"/>
        <v>83.433462599999999</v>
      </c>
      <c r="I136" s="24">
        <f t="shared" si="9"/>
        <v>579828809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2800000000</v>
      </c>
      <c r="D137" s="22"/>
      <c r="E137" s="23">
        <f t="shared" si="10"/>
        <v>2800000000</v>
      </c>
      <c r="F137" s="24">
        <f t="shared" si="11"/>
        <v>2.1532005804862107</v>
      </c>
      <c r="G137" s="22">
        <v>1610191415</v>
      </c>
      <c r="H137" s="25">
        <f t="shared" si="8"/>
        <v>57.506836250000006</v>
      </c>
      <c r="I137" s="24">
        <f t="shared" si="9"/>
        <v>1189808585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23500000000</v>
      </c>
      <c r="D138" s="22"/>
      <c r="E138" s="23">
        <f t="shared" si="10"/>
        <v>23500000000</v>
      </c>
      <c r="F138" s="24">
        <f t="shared" si="11"/>
        <v>18.07150487193784</v>
      </c>
      <c r="G138" s="22">
        <v>10552873668</v>
      </c>
      <c r="H138" s="25">
        <f t="shared" si="8"/>
        <v>44.905845395744684</v>
      </c>
      <c r="I138" s="24">
        <f t="shared" si="9"/>
        <v>12947126332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600000000</v>
      </c>
      <c r="D139" s="22">
        <f>SUM(D140:D141)</f>
        <v>0</v>
      </c>
      <c r="E139" s="23">
        <f t="shared" si="10"/>
        <v>600000000</v>
      </c>
      <c r="F139" s="24">
        <f t="shared" si="11"/>
        <v>0.4614001243899023</v>
      </c>
      <c r="G139" s="22">
        <f>SUM(G140:G141)</f>
        <v>474543552</v>
      </c>
      <c r="H139" s="25">
        <f t="shared" si="8"/>
        <v>79.090592000000001</v>
      </c>
      <c r="I139" s="24">
        <f t="shared" si="9"/>
        <v>125456448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200000000</v>
      </c>
      <c r="D140" s="22"/>
      <c r="E140" s="23">
        <f t="shared" si="10"/>
        <v>200000000</v>
      </c>
      <c r="F140" s="24">
        <f t="shared" si="11"/>
        <v>0.15380004146330076</v>
      </c>
      <c r="G140" s="22">
        <v>314766734</v>
      </c>
      <c r="H140" s="25">
        <f t="shared" si="8"/>
        <v>157.38336699999999</v>
      </c>
      <c r="I140" s="24">
        <f t="shared" si="9"/>
        <v>-114766734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v>400000000</v>
      </c>
      <c r="D141" s="22"/>
      <c r="E141" s="23">
        <f t="shared" si="10"/>
        <v>400000000</v>
      </c>
      <c r="F141" s="24">
        <f t="shared" si="11"/>
        <v>0.30760008292660151</v>
      </c>
      <c r="G141" s="22">
        <v>159776818</v>
      </c>
      <c r="H141" s="25">
        <f t="shared" si="8"/>
        <v>39.944204500000005</v>
      </c>
      <c r="I141" s="24">
        <f t="shared" si="9"/>
        <v>240223182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450000000</v>
      </c>
      <c r="D143" s="22"/>
      <c r="E143" s="23">
        <f t="shared" si="10"/>
        <v>450000000</v>
      </c>
      <c r="F143" s="24">
        <f t="shared" si="11"/>
        <v>0.34605009329242675</v>
      </c>
      <c r="G143" s="22">
        <v>447223280</v>
      </c>
      <c r="H143" s="25">
        <f t="shared" si="8"/>
        <v>99.382951111111112</v>
      </c>
      <c r="I143" s="24">
        <f t="shared" si="9"/>
        <v>2776720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800000000</v>
      </c>
      <c r="D144" s="22"/>
      <c r="E144" s="23">
        <f t="shared" si="10"/>
        <v>800000000</v>
      </c>
      <c r="F144" s="24">
        <f t="shared" si="11"/>
        <v>0.61520016585320303</v>
      </c>
      <c r="G144" s="22">
        <v>839093492</v>
      </c>
      <c r="H144" s="25">
        <f t="shared" si="8"/>
        <v>104.8866865</v>
      </c>
      <c r="I144" s="24">
        <f t="shared" si="9"/>
        <v>-39093492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1873122739</v>
      </c>
      <c r="E153" s="23">
        <f t="shared" si="10"/>
        <v>1873122739</v>
      </c>
      <c r="F153" s="24">
        <f t="shared" si="11"/>
        <v>1.4404317746202575</v>
      </c>
      <c r="G153" s="22">
        <f>SUM(G155:G162)</f>
        <v>726909258</v>
      </c>
      <c r="H153" s="25">
        <f t="shared" si="8"/>
        <v>38.807347904391655</v>
      </c>
      <c r="I153" s="24">
        <f t="shared" si="9"/>
        <v>1146213481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1873122739</v>
      </c>
      <c r="E154" s="23">
        <f t="shared" si="10"/>
        <v>1873122739</v>
      </c>
      <c r="F154" s="24">
        <f t="shared" si="11"/>
        <v>1.4404317746202575</v>
      </c>
      <c r="G154" s="22">
        <f>SUM(G155:G160)</f>
        <v>726909258</v>
      </c>
      <c r="H154" s="25">
        <f t="shared" si="8"/>
        <v>38.807347904391655</v>
      </c>
      <c r="I154" s="24">
        <f t="shared" si="9"/>
        <v>1146213481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>
        <v>1873122739</v>
      </c>
      <c r="E156" s="23">
        <f t="shared" si="10"/>
        <v>1873122739</v>
      </c>
      <c r="F156" s="24">
        <f t="shared" si="11"/>
        <v>1.4404317746202575</v>
      </c>
      <c r="G156" s="22">
        <v>470000000</v>
      </c>
      <c r="H156" s="25">
        <f t="shared" si="8"/>
        <v>25.09178871273101</v>
      </c>
      <c r="I156" s="24">
        <f t="shared" si="9"/>
        <v>1403122739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>
        <v>34300531</v>
      </c>
      <c r="H157" s="25">
        <f t="shared" si="8"/>
        <v>0</v>
      </c>
      <c r="I157" s="24">
        <f t="shared" si="9"/>
        <v>-34300531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>
        <v>222608727</v>
      </c>
      <c r="H159" s="25">
        <f t="shared" si="8"/>
        <v>0</v>
      </c>
      <c r="I159" s="24">
        <f t="shared" si="9"/>
        <v>-222608727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40000000</v>
      </c>
      <c r="D213" s="22"/>
      <c r="E213" s="23">
        <f t="shared" si="16"/>
        <v>40000000</v>
      </c>
      <c r="F213" s="24">
        <f t="shared" si="17"/>
        <v>3.0760008292660151E-2</v>
      </c>
      <c r="G213" s="22">
        <v>88990468</v>
      </c>
      <c r="H213" s="25">
        <f t="shared" si="14"/>
        <v>222.47617000000002</v>
      </c>
      <c r="I213" s="24">
        <f t="shared" si="15"/>
        <v>-48990468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25000000</v>
      </c>
      <c r="D300" s="17">
        <f>SUM(D330:D335)+D317+D312+D301</f>
        <v>0</v>
      </c>
      <c r="E300" s="18">
        <f t="shared" si="21"/>
        <v>25000000</v>
      </c>
      <c r="F300" s="19">
        <f t="shared" si="22"/>
        <v>1.9225005182912595E-2</v>
      </c>
      <c r="G300" s="17">
        <f>SUM(G330:G335)+G317+G312+G301</f>
        <v>42158438</v>
      </c>
      <c r="H300" s="25">
        <f t="shared" si="25"/>
        <v>168.63375199999999</v>
      </c>
      <c r="I300" s="24">
        <f t="shared" si="23"/>
        <v>-17158438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28537770</v>
      </c>
      <c r="H301" s="25">
        <f t="shared" si="25"/>
        <v>0</v>
      </c>
      <c r="I301" s="24">
        <f t="shared" si="23"/>
        <v>-28537770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>
        <v>28537770</v>
      </c>
      <c r="H302" s="25">
        <f t="shared" si="25"/>
        <v>0</v>
      </c>
      <c r="I302" s="24">
        <f t="shared" si="23"/>
        <v>-28537770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25000000</v>
      </c>
      <c r="D317" s="22">
        <f>SUM(D318:D329)-D325</f>
        <v>0</v>
      </c>
      <c r="E317" s="23">
        <f t="shared" si="27"/>
        <v>25000000</v>
      </c>
      <c r="F317" s="24">
        <f t="shared" si="28"/>
        <v>1.9225005182912595E-2</v>
      </c>
      <c r="G317" s="22">
        <f>SUM(G318:G329)-G325</f>
        <v>13620668</v>
      </c>
      <c r="H317" s="25">
        <f t="shared" si="25"/>
        <v>54.482672000000001</v>
      </c>
      <c r="I317" s="24">
        <f t="shared" si="23"/>
        <v>11379332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25000000</v>
      </c>
      <c r="D329" s="22"/>
      <c r="E329" s="23">
        <f t="shared" si="27"/>
        <v>25000000</v>
      </c>
      <c r="F329" s="24">
        <f t="shared" si="28"/>
        <v>1.9225005182912595E-2</v>
      </c>
      <c r="G329" s="22">
        <v>13620668</v>
      </c>
      <c r="H329" s="25">
        <f t="shared" si="25"/>
        <v>54.482672000000001</v>
      </c>
      <c r="I329" s="24">
        <f t="shared" si="23"/>
        <v>11379332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117339000000</v>
      </c>
      <c r="D341" s="45">
        <f>SUM(D8+D12)</f>
        <v>12699976646</v>
      </c>
      <c r="E341" s="46">
        <f t="shared" si="27"/>
        <v>130038976646</v>
      </c>
      <c r="F341" s="47">
        <f t="shared" si="28"/>
        <v>100</v>
      </c>
      <c r="G341" s="45">
        <f>SUM(G8+G12)</f>
        <v>54559525780</v>
      </c>
      <c r="H341" s="48">
        <f t="shared" si="25"/>
        <v>41.956286635910132</v>
      </c>
      <c r="I341" s="47">
        <f t="shared" si="29"/>
        <v>75479450866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>
        <v>43732671873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>
        <f>+G12-G343</f>
        <v>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401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121435000000</v>
      </c>
      <c r="D7" s="10">
        <f>SUM(D8+D12)</f>
        <v>22844115204</v>
      </c>
      <c r="E7" s="11">
        <f>SUM(C7:D7)</f>
        <v>144279115204</v>
      </c>
      <c r="F7" s="12">
        <f>IF(OR(E7=0,E$7=0),0,E7/E$7)*100</f>
        <v>100</v>
      </c>
      <c r="G7" s="10">
        <f>SUM(G8+G12)</f>
        <v>65783023851</v>
      </c>
      <c r="H7" s="13">
        <f t="shared" ref="H7:H92" si="0">IF(OR(G7=0,E7=0),0,G7/E7)*100</f>
        <v>45.594280057780828</v>
      </c>
      <c r="I7" s="12">
        <f>SUM(E7-G7)</f>
        <v>78496091353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12275381704</v>
      </c>
      <c r="E8" s="18">
        <f>SUM(C8:D8)</f>
        <v>12275381704</v>
      </c>
      <c r="F8" s="19">
        <f>IF(OR(E8=0,E$7=0),0,E8/E$7)*100</f>
        <v>8.5080794172070693</v>
      </c>
      <c r="G8" s="17">
        <f>SUM(G9:G11)</f>
        <v>12275381704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12275381704</v>
      </c>
      <c r="E11" s="23">
        <f t="shared" si="2"/>
        <v>12275381704</v>
      </c>
      <c r="F11" s="24">
        <f t="shared" si="3"/>
        <v>8.5080794172070693</v>
      </c>
      <c r="G11" s="22">
        <v>12275381704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121435000000</v>
      </c>
      <c r="D12" s="17">
        <f>SUM(D13+D218+D300)</f>
        <v>10568733500</v>
      </c>
      <c r="E12" s="18">
        <f t="shared" si="2"/>
        <v>132003733500</v>
      </c>
      <c r="F12" s="19">
        <f t="shared" si="3"/>
        <v>91.491920582792929</v>
      </c>
      <c r="G12" s="17">
        <f>SUM(G13+G218+G300)</f>
        <v>53507642147</v>
      </c>
      <c r="H12" s="20">
        <f t="shared" si="0"/>
        <v>40.534946041507226</v>
      </c>
      <c r="I12" s="19">
        <f t="shared" si="1"/>
        <v>78496091353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121389000000</v>
      </c>
      <c r="D13" s="17">
        <f>SUM(D14+D31+D214)</f>
        <v>10568733500</v>
      </c>
      <c r="E13" s="18">
        <f t="shared" si="2"/>
        <v>131957733500</v>
      </c>
      <c r="F13" s="19">
        <f t="shared" si="3"/>
        <v>91.460037936482721</v>
      </c>
      <c r="G13" s="17">
        <f>SUM(G14+G31+G214)</f>
        <v>51487997575</v>
      </c>
      <c r="H13" s="20">
        <f t="shared" si="0"/>
        <v>39.018552539021897</v>
      </c>
      <c r="I13" s="19">
        <f t="shared" si="1"/>
        <v>80469735925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121389000000</v>
      </c>
      <c r="D31" s="22">
        <f>SUM(D32+D34+D107+D111+D163+D172+D204+D206+D207+D210+D211+D212+D213)</f>
        <v>10568733500</v>
      </c>
      <c r="E31" s="23">
        <f t="shared" si="2"/>
        <v>131957733500</v>
      </c>
      <c r="F31" s="24">
        <f t="shared" si="3"/>
        <v>91.460037936482721</v>
      </c>
      <c r="G31" s="22">
        <f>SUM(G32+G34+G107+G111+G163+G172+G204+G206+G207+G210+G211+G212+G213)</f>
        <v>51487997575</v>
      </c>
      <c r="H31" s="25">
        <f t="shared" si="0"/>
        <v>39.018552539021897</v>
      </c>
      <c r="I31" s="24">
        <f t="shared" si="1"/>
        <v>80469735925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121389000000</v>
      </c>
      <c r="D111" s="22">
        <f>SUM(D112+D146+D147+D148+D151+D152+D153)</f>
        <v>10568733500</v>
      </c>
      <c r="E111" s="23">
        <f t="shared" si="10"/>
        <v>131957733500</v>
      </c>
      <c r="F111" s="24">
        <f t="shared" si="11"/>
        <v>91.460037936482721</v>
      </c>
      <c r="G111" s="22">
        <f>SUM(G112+G146+G147+G148+G151+G152+G153)</f>
        <v>51377162224</v>
      </c>
      <c r="H111" s="25">
        <f t="shared" si="8"/>
        <v>38.934559469377369</v>
      </c>
      <c r="I111" s="24">
        <f t="shared" si="9"/>
        <v>80580571276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121389000000</v>
      </c>
      <c r="D112" s="22">
        <f>SUM(D113:D145)-D115-D124-D127-D135-D139</f>
        <v>0</v>
      </c>
      <c r="E112" s="23">
        <f t="shared" si="10"/>
        <v>121389000000</v>
      </c>
      <c r="F112" s="24">
        <f t="shared" si="11"/>
        <v>84.134838107625569</v>
      </c>
      <c r="G112" s="22">
        <f>SUM(G113:G145)-G115-G124-G127-G135-G139</f>
        <v>50093788255</v>
      </c>
      <c r="H112" s="25">
        <f t="shared" si="8"/>
        <v>41.267156212671658</v>
      </c>
      <c r="I112" s="24">
        <f t="shared" si="9"/>
        <v>71295211745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8258347000</v>
      </c>
      <c r="D113" s="22"/>
      <c r="E113" s="23">
        <f t="shared" si="10"/>
        <v>8258347000</v>
      </c>
      <c r="F113" s="24">
        <f t="shared" si="11"/>
        <v>5.7238686197398065</v>
      </c>
      <c r="G113" s="22">
        <v>4763482546</v>
      </c>
      <c r="H113" s="25">
        <f t="shared" si="8"/>
        <v>57.680823365741354</v>
      </c>
      <c r="I113" s="24">
        <f t="shared" si="9"/>
        <v>3494864454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354000000</v>
      </c>
      <c r="D115" s="22">
        <f>SUM(D116:D117)</f>
        <v>0</v>
      </c>
      <c r="E115" s="23">
        <f t="shared" si="10"/>
        <v>354000000</v>
      </c>
      <c r="F115" s="24">
        <f t="shared" si="11"/>
        <v>0.24535775638731233</v>
      </c>
      <c r="G115" s="22">
        <f>SUM(G116:G117)</f>
        <v>303067124</v>
      </c>
      <c r="H115" s="25">
        <f t="shared" si="8"/>
        <v>85.61218192090395</v>
      </c>
      <c r="I115" s="24">
        <f t="shared" si="9"/>
        <v>50932876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354000000</v>
      </c>
      <c r="D116" s="22"/>
      <c r="E116" s="23">
        <f t="shared" si="10"/>
        <v>354000000</v>
      </c>
      <c r="F116" s="24">
        <f t="shared" si="11"/>
        <v>0.24535775638731233</v>
      </c>
      <c r="G116" s="22">
        <v>303067124</v>
      </c>
      <c r="H116" s="25">
        <f t="shared" si="8"/>
        <v>85.61218192090395</v>
      </c>
      <c r="I116" s="24">
        <f t="shared" si="9"/>
        <v>50932876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8184935000</v>
      </c>
      <c r="D119" s="22"/>
      <c r="E119" s="23">
        <f t="shared" si="10"/>
        <v>8184935000</v>
      </c>
      <c r="F119" s="24">
        <f t="shared" si="11"/>
        <v>5.6729866886327294</v>
      </c>
      <c r="G119" s="22">
        <v>3410389585</v>
      </c>
      <c r="H119" s="25">
        <f t="shared" si="8"/>
        <v>41.666666687029277</v>
      </c>
      <c r="I119" s="24">
        <f t="shared" si="9"/>
        <v>4774545415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4187000000</v>
      </c>
      <c r="D121" s="22"/>
      <c r="E121" s="23">
        <f t="shared" si="10"/>
        <v>4187000000</v>
      </c>
      <c r="F121" s="24">
        <f t="shared" si="11"/>
        <v>2.9020139152363749</v>
      </c>
      <c r="G121" s="22">
        <v>1061992264</v>
      </c>
      <c r="H121" s="25">
        <f t="shared" si="8"/>
        <v>25.364037831382852</v>
      </c>
      <c r="I121" s="24">
        <f t="shared" si="9"/>
        <v>3125007736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67046838000</v>
      </c>
      <c r="D122" s="22"/>
      <c r="E122" s="23">
        <f t="shared" si="10"/>
        <v>67046838000</v>
      </c>
      <c r="F122" s="24">
        <f t="shared" si="11"/>
        <v>46.470230916789809</v>
      </c>
      <c r="G122" s="22">
        <v>11556596287</v>
      </c>
      <c r="H122" s="25">
        <f t="shared" si="8"/>
        <v>17.236601503862119</v>
      </c>
      <c r="I122" s="24">
        <f t="shared" si="9"/>
        <v>55490241713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5">
        <v>212040110</v>
      </c>
      <c r="B123" s="33" t="s">
        <v>125</v>
      </c>
      <c r="C123" s="22"/>
      <c r="D123" s="22"/>
      <c r="E123" s="23">
        <f t="shared" si="10"/>
        <v>0</v>
      </c>
      <c r="F123" s="24">
        <f t="shared" si="11"/>
        <v>0</v>
      </c>
      <c r="G123" s="22"/>
      <c r="H123" s="25">
        <f t="shared" si="8"/>
        <v>0</v>
      </c>
      <c r="I123" s="24">
        <f t="shared" si="9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1937000000</v>
      </c>
      <c r="D124" s="22">
        <f>SUM(D125:D126)</f>
        <v>0</v>
      </c>
      <c r="E124" s="23">
        <f t="shared" si="10"/>
        <v>1937000000</v>
      </c>
      <c r="F124" s="24">
        <f t="shared" si="11"/>
        <v>1.3425366500627796</v>
      </c>
      <c r="G124" s="22">
        <f>SUM(G125:G126)</f>
        <v>376180384</v>
      </c>
      <c r="H124" s="25">
        <f t="shared" si="8"/>
        <v>19.420773567372223</v>
      </c>
      <c r="I124" s="24">
        <f t="shared" si="9"/>
        <v>1560819616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1937000000</v>
      </c>
      <c r="D125" s="22"/>
      <c r="E125" s="23">
        <f t="shared" si="10"/>
        <v>1937000000</v>
      </c>
      <c r="F125" s="24">
        <f t="shared" si="11"/>
        <v>1.3425366500627796</v>
      </c>
      <c r="G125" s="22">
        <v>376180384</v>
      </c>
      <c r="H125" s="25">
        <f t="shared" si="8"/>
        <v>19.420773567372223</v>
      </c>
      <c r="I125" s="24">
        <f t="shared" si="9"/>
        <v>1560819616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1350000000</v>
      </c>
      <c r="D127" s="22">
        <f>SUM(D128:D129)</f>
        <v>0</v>
      </c>
      <c r="E127" s="23">
        <f t="shared" si="10"/>
        <v>1350000000</v>
      </c>
      <c r="F127" s="24">
        <f t="shared" si="11"/>
        <v>0.93568635910415721</v>
      </c>
      <c r="G127" s="22">
        <f>SUM(G128:G129)</f>
        <v>733262428</v>
      </c>
      <c r="H127" s="25">
        <f t="shared" si="8"/>
        <v>54.315735407407409</v>
      </c>
      <c r="I127" s="24">
        <f t="shared" si="9"/>
        <v>616737572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1350000000</v>
      </c>
      <c r="D128" s="22"/>
      <c r="E128" s="23">
        <f t="shared" si="10"/>
        <v>1350000000</v>
      </c>
      <c r="F128" s="24">
        <f t="shared" si="11"/>
        <v>0.93568635910415721</v>
      </c>
      <c r="G128" s="22">
        <v>733262428</v>
      </c>
      <c r="H128" s="25">
        <f t="shared" si="8"/>
        <v>54.315735407407409</v>
      </c>
      <c r="I128" s="24">
        <f t="shared" si="9"/>
        <v>616737572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1831000000</v>
      </c>
      <c r="D134" s="22"/>
      <c r="E134" s="23">
        <f t="shared" si="10"/>
        <v>1831000000</v>
      </c>
      <c r="F134" s="24">
        <f t="shared" si="11"/>
        <v>1.2690679433479346</v>
      </c>
      <c r="G134" s="22">
        <v>149088337</v>
      </c>
      <c r="H134" s="25">
        <f t="shared" si="8"/>
        <v>8.1424542326597482</v>
      </c>
      <c r="I134" s="24">
        <f t="shared" si="9"/>
        <v>1681911663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28239880000</v>
      </c>
      <c r="D135" s="22">
        <f>SUM(D136:D144)-D139</f>
        <v>0</v>
      </c>
      <c r="E135" s="23">
        <f t="shared" si="10"/>
        <v>28239880000</v>
      </c>
      <c r="F135" s="24">
        <f t="shared" si="11"/>
        <v>19.573089258324668</v>
      </c>
      <c r="G135" s="22">
        <f>SUM(G136:G144)-G139</f>
        <v>27739729300</v>
      </c>
      <c r="H135" s="25">
        <f t="shared" si="8"/>
        <v>98.228920590314132</v>
      </c>
      <c r="I135" s="24">
        <f t="shared" si="9"/>
        <v>500150700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1429000000</v>
      </c>
      <c r="D136" s="22"/>
      <c r="E136" s="23">
        <f t="shared" si="10"/>
        <v>1429000000</v>
      </c>
      <c r="F136" s="24">
        <f t="shared" si="11"/>
        <v>0.99044133863691897</v>
      </c>
      <c r="G136" s="22">
        <f>2517017377</f>
        <v>2517017377</v>
      </c>
      <c r="H136" s="25">
        <f t="shared" si="8"/>
        <v>176.13837487753673</v>
      </c>
      <c r="I136" s="24">
        <f t="shared" si="9"/>
        <v>-1088017377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1180000000</v>
      </c>
      <c r="D137" s="22"/>
      <c r="E137" s="23">
        <f t="shared" si="10"/>
        <v>1180000000</v>
      </c>
      <c r="F137" s="24">
        <f t="shared" si="11"/>
        <v>0.81785918795770773</v>
      </c>
      <c r="G137" s="22">
        <f>1571403620</f>
        <v>1571403620</v>
      </c>
      <c r="H137" s="25">
        <f t="shared" si="8"/>
        <v>133.16979830508475</v>
      </c>
      <c r="I137" s="24">
        <f t="shared" si="9"/>
        <v>-391403620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25432000000</v>
      </c>
      <c r="D138" s="22"/>
      <c r="E138" s="23">
        <f t="shared" si="10"/>
        <v>25432000000</v>
      </c>
      <c r="F138" s="24">
        <f t="shared" si="11"/>
        <v>17.626944803508831</v>
      </c>
      <c r="G138" s="22">
        <v>22755606399</v>
      </c>
      <c r="H138" s="25">
        <f t="shared" si="8"/>
        <v>89.47627555441963</v>
      </c>
      <c r="I138" s="24">
        <f t="shared" si="9"/>
        <v>2676393601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102000000</v>
      </c>
      <c r="D139" s="22">
        <f>SUM(D140:D141)</f>
        <v>0</v>
      </c>
      <c r="E139" s="23">
        <f t="shared" si="10"/>
        <v>102000000</v>
      </c>
      <c r="F139" s="24">
        <f t="shared" si="11"/>
        <v>7.0696302687869639E-2</v>
      </c>
      <c r="G139" s="22">
        <f>SUM(G140:G141)</f>
        <v>642097271</v>
      </c>
      <c r="H139" s="25">
        <f t="shared" si="8"/>
        <v>629.50712843137251</v>
      </c>
      <c r="I139" s="24">
        <f t="shared" si="9"/>
        <v>-540097271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102000000</v>
      </c>
      <c r="D140" s="22"/>
      <c r="E140" s="23">
        <f t="shared" si="10"/>
        <v>102000000</v>
      </c>
      <c r="F140" s="24">
        <f t="shared" si="11"/>
        <v>7.0696302687869639E-2</v>
      </c>
      <c r="G140" s="22">
        <v>642097271</v>
      </c>
      <c r="H140" s="25">
        <f t="shared" si="8"/>
        <v>629.50712843137251</v>
      </c>
      <c r="I140" s="24">
        <f t="shared" si="9"/>
        <v>-540097271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67210513</v>
      </c>
      <c r="H143" s="25">
        <f t="shared" si="8"/>
        <v>0</v>
      </c>
      <c r="I143" s="24">
        <f t="shared" si="9"/>
        <v>-67210513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96880000</v>
      </c>
      <c r="D144" s="22"/>
      <c r="E144" s="23">
        <f t="shared" si="10"/>
        <v>96880000</v>
      </c>
      <c r="F144" s="24">
        <f t="shared" si="11"/>
        <v>6.714762553334129E-2</v>
      </c>
      <c r="G144" s="22">
        <v>186394120</v>
      </c>
      <c r="H144" s="25">
        <f t="shared" si="8"/>
        <v>192.3969033856317</v>
      </c>
      <c r="I144" s="24">
        <f t="shared" si="9"/>
        <v>-89514120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10568733500</v>
      </c>
      <c r="E153" s="23">
        <f t="shared" si="10"/>
        <v>10568733500</v>
      </c>
      <c r="F153" s="24">
        <f t="shared" si="11"/>
        <v>7.3251998288571372</v>
      </c>
      <c r="G153" s="22">
        <f>SUM(G155:G162)</f>
        <v>1283373969</v>
      </c>
      <c r="H153" s="25">
        <f t="shared" si="8"/>
        <v>12.143119788194111</v>
      </c>
      <c r="I153" s="24">
        <f t="shared" si="9"/>
        <v>9285359531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10568733500</v>
      </c>
      <c r="E154" s="23">
        <f t="shared" si="10"/>
        <v>10568733500</v>
      </c>
      <c r="F154" s="24">
        <f t="shared" si="11"/>
        <v>7.3251998288571372</v>
      </c>
      <c r="G154" s="22">
        <f>SUM(G155:G160)</f>
        <v>413373969</v>
      </c>
      <c r="H154" s="25">
        <f t="shared" si="8"/>
        <v>3.9112914428204664</v>
      </c>
      <c r="I154" s="24">
        <f t="shared" si="9"/>
        <v>10155359531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>
        <v>1834946000</v>
      </c>
      <c r="E156" s="23">
        <f t="shared" si="10"/>
        <v>1834946000</v>
      </c>
      <c r="F156" s="24">
        <f t="shared" si="11"/>
        <v>1.2718029199205456</v>
      </c>
      <c r="G156" s="22">
        <v>158736500</v>
      </c>
      <c r="H156" s="25">
        <f t="shared" si="8"/>
        <v>8.6507450355487308</v>
      </c>
      <c r="I156" s="24">
        <f t="shared" si="9"/>
        <v>1676209500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>
        <v>98637469</v>
      </c>
      <c r="H157" s="25">
        <f t="shared" si="8"/>
        <v>0</v>
      </c>
      <c r="I157" s="24">
        <f t="shared" si="9"/>
        <v>-98637469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>
        <v>8733787500</v>
      </c>
      <c r="E159" s="23">
        <f t="shared" si="10"/>
        <v>8733787500</v>
      </c>
      <c r="F159" s="24">
        <f t="shared" si="11"/>
        <v>6.053396908936592</v>
      </c>
      <c r="G159" s="22">
        <v>156000000</v>
      </c>
      <c r="H159" s="25">
        <f t="shared" si="8"/>
        <v>1.7861666545012689</v>
      </c>
      <c r="I159" s="24">
        <f t="shared" si="9"/>
        <v>8577787500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>
        <v>870000000</v>
      </c>
      <c r="H161" s="25">
        <f t="shared" ref="H161:H228" si="14">IF(OR(G161=0,E161=0),0,G161/E161)*100</f>
        <v>0</v>
      </c>
      <c r="I161" s="24">
        <f t="shared" si="9"/>
        <v>-870000000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110835351</v>
      </c>
      <c r="H213" s="25">
        <f t="shared" si="14"/>
        <v>0</v>
      </c>
      <c r="I213" s="24">
        <f t="shared" si="15"/>
        <v>-110835351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46000000</v>
      </c>
      <c r="D300" s="17">
        <f>SUM(D330:D335)+D317+D312+D301</f>
        <v>0</v>
      </c>
      <c r="E300" s="18">
        <f t="shared" si="21"/>
        <v>46000000</v>
      </c>
      <c r="F300" s="19">
        <f t="shared" si="22"/>
        <v>3.1882646310215722E-2</v>
      </c>
      <c r="G300" s="17">
        <f>SUM(G330:G335)+G317+G312+G301</f>
        <v>2019644572</v>
      </c>
      <c r="H300" s="25">
        <f t="shared" si="25"/>
        <v>4390.5316782608697</v>
      </c>
      <c r="I300" s="24">
        <f t="shared" si="23"/>
        <v>-1973644572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46000000</v>
      </c>
      <c r="D317" s="22">
        <f>SUM(D318:D329)-D325</f>
        <v>0</v>
      </c>
      <c r="E317" s="23">
        <f t="shared" si="27"/>
        <v>46000000</v>
      </c>
      <c r="F317" s="24">
        <f t="shared" si="28"/>
        <v>3.1882646310215722E-2</v>
      </c>
      <c r="G317" s="22">
        <f>SUM(G318:G329)-G325</f>
        <v>194207129</v>
      </c>
      <c r="H317" s="25">
        <f t="shared" si="25"/>
        <v>422.18941086956522</v>
      </c>
      <c r="I317" s="24">
        <f t="shared" si="23"/>
        <v>-148207129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46000000</v>
      </c>
      <c r="D329" s="22"/>
      <c r="E329" s="23">
        <f t="shared" si="27"/>
        <v>46000000</v>
      </c>
      <c r="F329" s="24">
        <f t="shared" si="28"/>
        <v>3.1882646310215722E-2</v>
      </c>
      <c r="G329" s="22">
        <v>194207129</v>
      </c>
      <c r="H329" s="25">
        <f t="shared" si="25"/>
        <v>422.18941086956522</v>
      </c>
      <c r="I329" s="24">
        <f t="shared" si="23"/>
        <v>-148207129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1825437443</v>
      </c>
      <c r="H335" s="25">
        <f t="shared" si="25"/>
        <v>0</v>
      </c>
      <c r="I335" s="24">
        <f t="shared" si="29"/>
        <v>-1825437443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>
        <v>1825437443</v>
      </c>
      <c r="H340" s="25">
        <f t="shared" si="25"/>
        <v>0</v>
      </c>
      <c r="I340" s="24">
        <f t="shared" si="29"/>
        <v>-1825437443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121435000000</v>
      </c>
      <c r="D341" s="45">
        <f>SUM(D8+D12)</f>
        <v>22844115204</v>
      </c>
      <c r="E341" s="46">
        <f t="shared" si="27"/>
        <v>144279115204</v>
      </c>
      <c r="F341" s="47">
        <f t="shared" si="28"/>
        <v>100</v>
      </c>
      <c r="G341" s="45">
        <f>SUM(G8+G12)</f>
        <v>65783023851</v>
      </c>
      <c r="H341" s="48">
        <f t="shared" si="25"/>
        <v>45.594280057780828</v>
      </c>
      <c r="I341" s="47">
        <f t="shared" si="29"/>
        <v>78496091353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>
        <v>53507642147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>
        <f>+G12-G343</f>
        <v>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402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96086000000</v>
      </c>
      <c r="D7" s="10">
        <f>SUM(D8+D12)</f>
        <v>12655000686</v>
      </c>
      <c r="E7" s="11">
        <f>SUM(C7:D7)</f>
        <v>108741000686</v>
      </c>
      <c r="F7" s="12">
        <f>IF(OR(E7=0,E$7=0),0,E7/E$7)*100</f>
        <v>100</v>
      </c>
      <c r="G7" s="10">
        <f>SUM(G8+G12)</f>
        <v>53889350142</v>
      </c>
      <c r="H7" s="13">
        <f t="shared" ref="H7:H92" si="0">IF(OR(G7=0,E7=0),0,G7/E7)*100</f>
        <v>49.557526417851008</v>
      </c>
      <c r="I7" s="12">
        <f>SUM(E7-G7)</f>
        <v>54851650544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10705000686</v>
      </c>
      <c r="E8" s="18">
        <f>SUM(C8:D8)</f>
        <v>10705000686</v>
      </c>
      <c r="F8" s="19">
        <f>IF(OR(E8=0,E$7=0),0,E8/E$7)*100</f>
        <v>9.8444934463236269</v>
      </c>
      <c r="G8" s="17">
        <f>SUM(G9:G11)</f>
        <v>10705000686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10705000686</v>
      </c>
      <c r="E11" s="23">
        <f t="shared" si="2"/>
        <v>10705000686</v>
      </c>
      <c r="F11" s="24">
        <f t="shared" si="3"/>
        <v>9.8444934463236269</v>
      </c>
      <c r="G11" s="22">
        <v>10705000686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96086000000</v>
      </c>
      <c r="D12" s="17">
        <f>SUM(D13+D218+D300)</f>
        <v>1950000000</v>
      </c>
      <c r="E12" s="18">
        <f t="shared" si="2"/>
        <v>98036000000</v>
      </c>
      <c r="F12" s="19">
        <f t="shared" si="3"/>
        <v>90.155506553676361</v>
      </c>
      <c r="G12" s="17">
        <f>SUM(G13+G218+G300)</f>
        <v>43184349456</v>
      </c>
      <c r="H12" s="20">
        <f t="shared" si="0"/>
        <v>44.049481268105595</v>
      </c>
      <c r="I12" s="19">
        <f t="shared" si="1"/>
        <v>54851650544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95989000000</v>
      </c>
      <c r="D13" s="17">
        <f>SUM(D14+D31+D214)</f>
        <v>1950000000</v>
      </c>
      <c r="E13" s="18">
        <f t="shared" si="2"/>
        <v>97939000000</v>
      </c>
      <c r="F13" s="19">
        <f t="shared" si="3"/>
        <v>90.066303769640854</v>
      </c>
      <c r="G13" s="17">
        <f>SUM(G14+G31+G214)</f>
        <v>43108935388</v>
      </c>
      <c r="H13" s="20">
        <f t="shared" si="0"/>
        <v>44.016107360704112</v>
      </c>
      <c r="I13" s="19">
        <f t="shared" si="1"/>
        <v>54830064612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95989000000</v>
      </c>
      <c r="D31" s="22">
        <f>SUM(D32+D34+D107+D111+D163+D172+D204+D206+D207+D210+D211+D212+D213)</f>
        <v>1950000000</v>
      </c>
      <c r="E31" s="23">
        <f t="shared" si="2"/>
        <v>97939000000</v>
      </c>
      <c r="F31" s="24">
        <f t="shared" si="3"/>
        <v>90.066303769640854</v>
      </c>
      <c r="G31" s="22">
        <f>SUM(G32+G34+G107+G111+G163+G172+G204+G206+G207+G210+G211+G212+G213)</f>
        <v>43108935388</v>
      </c>
      <c r="H31" s="25">
        <f t="shared" si="0"/>
        <v>44.016107360704112</v>
      </c>
      <c r="I31" s="24">
        <f t="shared" si="1"/>
        <v>54830064612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95489000000</v>
      </c>
      <c r="D111" s="22">
        <f>SUM(D112+D146+D147+D148+D151+D152+D153)</f>
        <v>1950000000</v>
      </c>
      <c r="E111" s="23">
        <f t="shared" si="10"/>
        <v>97439000000</v>
      </c>
      <c r="F111" s="24">
        <f t="shared" si="11"/>
        <v>89.606495604509291</v>
      </c>
      <c r="G111" s="22">
        <f>SUM(G112+G146+G147+G148+G151+G152+G153)</f>
        <v>42908617810</v>
      </c>
      <c r="H111" s="25">
        <f t="shared" si="8"/>
        <v>44.036389751536859</v>
      </c>
      <c r="I111" s="24">
        <f t="shared" si="9"/>
        <v>54530382190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94089000000</v>
      </c>
      <c r="D112" s="22">
        <f>SUM(D113:D145)-D115-D124-D127-D135-D139</f>
        <v>0</v>
      </c>
      <c r="E112" s="23">
        <f t="shared" si="10"/>
        <v>94089000000</v>
      </c>
      <c r="F112" s="24">
        <f t="shared" si="11"/>
        <v>86.525780898127792</v>
      </c>
      <c r="G112" s="22">
        <f>SUM(G113:G145)-G115-G124-G127-G135-G139</f>
        <v>37553384530</v>
      </c>
      <c r="H112" s="25">
        <f t="shared" si="8"/>
        <v>39.912619466675167</v>
      </c>
      <c r="I112" s="24">
        <f t="shared" si="9"/>
        <v>56535615470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14267822087</v>
      </c>
      <c r="D113" s="22"/>
      <c r="E113" s="23">
        <f t="shared" si="10"/>
        <v>14267822087</v>
      </c>
      <c r="F113" s="24">
        <f t="shared" si="11"/>
        <v>13.120922188494196</v>
      </c>
      <c r="G113" s="22">
        <v>6806887819</v>
      </c>
      <c r="H113" s="25">
        <f t="shared" si="8"/>
        <v>47.707966762509855</v>
      </c>
      <c r="I113" s="24">
        <f t="shared" si="9"/>
        <v>7460934268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1523118793</v>
      </c>
      <c r="D115" s="22">
        <f>SUM(D116:D117)</f>
        <v>0</v>
      </c>
      <c r="E115" s="23">
        <f t="shared" si="10"/>
        <v>1523118793</v>
      </c>
      <c r="F115" s="24">
        <f t="shared" si="11"/>
        <v>1.4006849149734704</v>
      </c>
      <c r="G115" s="22">
        <f>SUM(G116:G117)</f>
        <v>230549572</v>
      </c>
      <c r="H115" s="25">
        <f t="shared" si="8"/>
        <v>15.136676998509072</v>
      </c>
      <c r="I115" s="24">
        <f t="shared" si="9"/>
        <v>1292569221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1523118793</v>
      </c>
      <c r="D116" s="22"/>
      <c r="E116" s="23">
        <f t="shared" si="10"/>
        <v>1523118793</v>
      </c>
      <c r="F116" s="24">
        <f t="shared" si="11"/>
        <v>1.4006849149734704</v>
      </c>
      <c r="G116" s="22">
        <v>230549572</v>
      </c>
      <c r="H116" s="25">
        <f t="shared" si="8"/>
        <v>15.136676998509072</v>
      </c>
      <c r="I116" s="24">
        <f t="shared" si="9"/>
        <v>1292569221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3236022001</v>
      </c>
      <c r="D119" s="22"/>
      <c r="E119" s="23">
        <f t="shared" si="10"/>
        <v>3236022001</v>
      </c>
      <c r="F119" s="24">
        <f t="shared" si="11"/>
        <v>2.9758986772103762</v>
      </c>
      <c r="G119" s="22">
        <v>389050000</v>
      </c>
      <c r="H119" s="25">
        <f t="shared" si="8"/>
        <v>12.02247697573673</v>
      </c>
      <c r="I119" s="24">
        <f t="shared" si="9"/>
        <v>2846972001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1100000000</v>
      </c>
      <c r="D121" s="22"/>
      <c r="E121" s="23">
        <f t="shared" si="10"/>
        <v>1100000000</v>
      </c>
      <c r="F121" s="24">
        <f t="shared" si="11"/>
        <v>1.0115779632894448</v>
      </c>
      <c r="G121" s="22">
        <v>150494921</v>
      </c>
      <c r="H121" s="25">
        <f t="shared" si="8"/>
        <v>13.681356454545455</v>
      </c>
      <c r="I121" s="24">
        <f t="shared" si="9"/>
        <v>949505079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5">
        <v>212040109</v>
      </c>
      <c r="B122" s="33" t="s">
        <v>124</v>
      </c>
      <c r="C122" s="22"/>
      <c r="D122" s="22"/>
      <c r="E122" s="23">
        <f t="shared" si="10"/>
        <v>0</v>
      </c>
      <c r="F122" s="24">
        <f t="shared" si="11"/>
        <v>0</v>
      </c>
      <c r="G122" s="22"/>
      <c r="H122" s="25">
        <f t="shared" si="8"/>
        <v>0</v>
      </c>
      <c r="I122" s="24">
        <f t="shared" si="9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47748982024</v>
      </c>
      <c r="D123" s="22"/>
      <c r="E123" s="23">
        <f t="shared" si="10"/>
        <v>47748982024</v>
      </c>
      <c r="F123" s="24">
        <f t="shared" si="11"/>
        <v>43.910743622711117</v>
      </c>
      <c r="G123" s="22">
        <v>10674057956</v>
      </c>
      <c r="H123" s="25">
        <f t="shared" si="8"/>
        <v>22.354524648577666</v>
      </c>
      <c r="I123" s="24">
        <f t="shared" si="9"/>
        <v>37074924068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650000000</v>
      </c>
      <c r="D124" s="22">
        <f>SUM(D125:D126)</f>
        <v>0</v>
      </c>
      <c r="E124" s="23">
        <f t="shared" si="10"/>
        <v>650000000</v>
      </c>
      <c r="F124" s="24">
        <f t="shared" si="11"/>
        <v>0.59775061467103552</v>
      </c>
      <c r="G124" s="22">
        <f>SUM(G125:G126)</f>
        <v>170351983</v>
      </c>
      <c r="H124" s="25">
        <f t="shared" si="8"/>
        <v>26.207997384615382</v>
      </c>
      <c r="I124" s="24">
        <f t="shared" si="9"/>
        <v>479648017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550000000</v>
      </c>
      <c r="D125" s="22"/>
      <c r="E125" s="23">
        <f t="shared" si="10"/>
        <v>550000000</v>
      </c>
      <c r="F125" s="24">
        <f t="shared" si="11"/>
        <v>0.50578898164472241</v>
      </c>
      <c r="G125" s="22">
        <v>170351983</v>
      </c>
      <c r="H125" s="25">
        <f t="shared" si="8"/>
        <v>30.973087818181817</v>
      </c>
      <c r="I125" s="24">
        <f t="shared" si="9"/>
        <v>379648017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100000000</v>
      </c>
      <c r="D126" s="22"/>
      <c r="E126" s="23">
        <f t="shared" si="10"/>
        <v>100000000</v>
      </c>
      <c r="F126" s="24">
        <f t="shared" si="11"/>
        <v>9.1961633026313161E-2</v>
      </c>
      <c r="G126" s="22"/>
      <c r="H126" s="25">
        <f t="shared" si="8"/>
        <v>0</v>
      </c>
      <c r="I126" s="24">
        <f t="shared" si="9"/>
        <v>100000000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1200000000</v>
      </c>
      <c r="D127" s="22">
        <f>SUM(D128:D129)</f>
        <v>0</v>
      </c>
      <c r="E127" s="23">
        <f t="shared" si="10"/>
        <v>1200000000</v>
      </c>
      <c r="F127" s="24">
        <f t="shared" si="11"/>
        <v>1.1035395963157579</v>
      </c>
      <c r="G127" s="22">
        <f>SUM(G128:G129)</f>
        <v>568329680</v>
      </c>
      <c r="H127" s="25">
        <f t="shared" si="8"/>
        <v>47.360806666666669</v>
      </c>
      <c r="I127" s="24">
        <f t="shared" si="9"/>
        <v>631670320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1200000000</v>
      </c>
      <c r="D128" s="22"/>
      <c r="E128" s="23">
        <f t="shared" si="10"/>
        <v>1200000000</v>
      </c>
      <c r="F128" s="24">
        <f t="shared" si="11"/>
        <v>1.1035395963157579</v>
      </c>
      <c r="G128" s="22">
        <v>568329680</v>
      </c>
      <c r="H128" s="25">
        <f t="shared" si="8"/>
        <v>47.360806666666669</v>
      </c>
      <c r="I128" s="24">
        <f t="shared" si="9"/>
        <v>631670320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200000000</v>
      </c>
      <c r="D133" s="22"/>
      <c r="E133" s="23">
        <f t="shared" si="10"/>
        <v>200000000</v>
      </c>
      <c r="F133" s="24">
        <f t="shared" si="11"/>
        <v>0.18392326605262632</v>
      </c>
      <c r="G133" s="22">
        <v>8159662</v>
      </c>
      <c r="H133" s="25">
        <f t="shared" si="8"/>
        <v>4.0798309999999995</v>
      </c>
      <c r="I133" s="24">
        <f t="shared" si="9"/>
        <v>191840338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100000000</v>
      </c>
      <c r="D134" s="22"/>
      <c r="E134" s="23">
        <f t="shared" si="10"/>
        <v>100000000</v>
      </c>
      <c r="F134" s="24">
        <f t="shared" si="11"/>
        <v>9.1961633026313161E-2</v>
      </c>
      <c r="G134" s="22">
        <v>43360341</v>
      </c>
      <c r="H134" s="25">
        <f t="shared" si="8"/>
        <v>43.360341000000005</v>
      </c>
      <c r="I134" s="24">
        <f t="shared" si="9"/>
        <v>56639659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24063055095</v>
      </c>
      <c r="D135" s="22">
        <f>SUM(D136:D144)-D139</f>
        <v>0</v>
      </c>
      <c r="E135" s="23">
        <f t="shared" si="10"/>
        <v>24063055095</v>
      </c>
      <c r="F135" s="24">
        <f t="shared" si="11"/>
        <v>22.128778421383451</v>
      </c>
      <c r="G135" s="22">
        <f>SUM(G136:G144)-G139</f>
        <v>18512142596</v>
      </c>
      <c r="H135" s="25">
        <f t="shared" si="8"/>
        <v>76.931804888925299</v>
      </c>
      <c r="I135" s="24">
        <f t="shared" si="9"/>
        <v>5550912499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1872521995</v>
      </c>
      <c r="D136" s="22"/>
      <c r="E136" s="23">
        <f t="shared" si="10"/>
        <v>1872521995</v>
      </c>
      <c r="F136" s="24">
        <f t="shared" si="11"/>
        <v>1.7220018053788981</v>
      </c>
      <c r="G136" s="22">
        <v>1548653846</v>
      </c>
      <c r="H136" s="25">
        <f t="shared" si="8"/>
        <v>82.704173843362511</v>
      </c>
      <c r="I136" s="24">
        <f t="shared" si="9"/>
        <v>323868149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1412870730</v>
      </c>
      <c r="D137" s="22"/>
      <c r="E137" s="23">
        <f t="shared" si="10"/>
        <v>1412870730</v>
      </c>
      <c r="F137" s="24">
        <f t="shared" si="11"/>
        <v>1.2992989958587919</v>
      </c>
      <c r="G137" s="22">
        <v>834554743</v>
      </c>
      <c r="H137" s="25">
        <f t="shared" si="8"/>
        <v>59.068018416660095</v>
      </c>
      <c r="I137" s="24">
        <f t="shared" si="9"/>
        <v>578315987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19759406219</v>
      </c>
      <c r="D138" s="22"/>
      <c r="E138" s="23">
        <f t="shared" si="10"/>
        <v>19759406219</v>
      </c>
      <c r="F138" s="24">
        <f t="shared" si="11"/>
        <v>18.171072635295282</v>
      </c>
      <c r="G138" s="22">
        <v>15473994881</v>
      </c>
      <c r="H138" s="25">
        <f t="shared" si="8"/>
        <v>78.312043942498192</v>
      </c>
      <c r="I138" s="24">
        <f t="shared" si="9"/>
        <v>4285411338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401054363</v>
      </c>
      <c r="D139" s="22">
        <f>SUM(D140:D141)</f>
        <v>0</v>
      </c>
      <c r="E139" s="23">
        <f t="shared" si="10"/>
        <v>401054363</v>
      </c>
      <c r="F139" s="24">
        <f t="shared" si="11"/>
        <v>0.3688161415380779</v>
      </c>
      <c r="G139" s="22">
        <f>SUM(G140:G141)</f>
        <v>365493345</v>
      </c>
      <c r="H139" s="25">
        <f t="shared" si="8"/>
        <v>91.133117781341781</v>
      </c>
      <c r="I139" s="24">
        <f t="shared" si="9"/>
        <v>35561018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351054363</v>
      </c>
      <c r="D140" s="22"/>
      <c r="E140" s="23">
        <f t="shared" si="10"/>
        <v>351054363</v>
      </c>
      <c r="F140" s="24">
        <f t="shared" si="11"/>
        <v>0.32283532502492129</v>
      </c>
      <c r="G140" s="22">
        <v>164881596</v>
      </c>
      <c r="H140" s="25">
        <f t="shared" si="8"/>
        <v>46.967539326665481</v>
      </c>
      <c r="I140" s="24">
        <f t="shared" si="9"/>
        <v>186172767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v>50000000</v>
      </c>
      <c r="D141" s="22"/>
      <c r="E141" s="23">
        <f t="shared" si="10"/>
        <v>50000000</v>
      </c>
      <c r="F141" s="24">
        <f t="shared" si="11"/>
        <v>4.598081651315658E-2</v>
      </c>
      <c r="G141" s="22">
        <v>200611749</v>
      </c>
      <c r="H141" s="25">
        <f t="shared" si="8"/>
        <v>401.22349799999995</v>
      </c>
      <c r="I141" s="24">
        <f t="shared" si="9"/>
        <v>-150611749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517201788</v>
      </c>
      <c r="D143" s="22"/>
      <c r="E143" s="23">
        <f t="shared" si="10"/>
        <v>517201788</v>
      </c>
      <c r="F143" s="24">
        <f t="shared" si="11"/>
        <v>0.47562721028609017</v>
      </c>
      <c r="G143" s="22">
        <v>225364388</v>
      </c>
      <c r="H143" s="25">
        <f t="shared" si="8"/>
        <v>43.573783623501313</v>
      </c>
      <c r="I143" s="24">
        <f t="shared" si="9"/>
        <v>291837400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100000000</v>
      </c>
      <c r="D144" s="22"/>
      <c r="E144" s="23">
        <f t="shared" si="10"/>
        <v>100000000</v>
      </c>
      <c r="F144" s="24">
        <f t="shared" si="11"/>
        <v>9.1961633026313161E-2</v>
      </c>
      <c r="G144" s="22">
        <v>64081393</v>
      </c>
      <c r="H144" s="25">
        <f t="shared" si="8"/>
        <v>64.081392999999991</v>
      </c>
      <c r="I144" s="24">
        <f t="shared" si="9"/>
        <v>35918607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1400000000</v>
      </c>
      <c r="D153" s="22">
        <f>SUM(D155:D162)</f>
        <v>1950000000</v>
      </c>
      <c r="E153" s="23">
        <f t="shared" si="10"/>
        <v>3350000000</v>
      </c>
      <c r="F153" s="24">
        <f t="shared" si="11"/>
        <v>3.080714706381491</v>
      </c>
      <c r="G153" s="22">
        <f>SUM(G155:G162)</f>
        <v>5355233280</v>
      </c>
      <c r="H153" s="25">
        <f t="shared" si="8"/>
        <v>159.85770985074629</v>
      </c>
      <c r="I153" s="24">
        <f t="shared" si="9"/>
        <v>-2005233280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1400000000</v>
      </c>
      <c r="D154" s="22">
        <f>SUM(D155:D160)</f>
        <v>1950000000</v>
      </c>
      <c r="E154" s="23">
        <f t="shared" si="10"/>
        <v>3350000000</v>
      </c>
      <c r="F154" s="24">
        <f t="shared" si="11"/>
        <v>3.080714706381491</v>
      </c>
      <c r="G154" s="22">
        <f>SUM(G155:G160)</f>
        <v>5355233280</v>
      </c>
      <c r="H154" s="25">
        <f t="shared" si="8"/>
        <v>159.85770985074629</v>
      </c>
      <c r="I154" s="24">
        <f t="shared" si="9"/>
        <v>-2005233280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>
        <v>900000000</v>
      </c>
      <c r="E156" s="23">
        <f t="shared" si="10"/>
        <v>900000000</v>
      </c>
      <c r="F156" s="24">
        <f t="shared" si="11"/>
        <v>0.8276546972368185</v>
      </c>
      <c r="G156" s="22"/>
      <c r="H156" s="25">
        <f t="shared" si="8"/>
        <v>0</v>
      </c>
      <c r="I156" s="24">
        <f t="shared" si="9"/>
        <v>900000000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>
        <v>1400000000</v>
      </c>
      <c r="D157" s="22"/>
      <c r="E157" s="23">
        <f t="shared" si="10"/>
        <v>1400000000</v>
      </c>
      <c r="F157" s="24">
        <f t="shared" si="11"/>
        <v>1.2874628623683844</v>
      </c>
      <c r="G157" s="22">
        <v>1155233280</v>
      </c>
      <c r="H157" s="25">
        <f t="shared" si="8"/>
        <v>82.516662857142848</v>
      </c>
      <c r="I157" s="24">
        <f t="shared" si="9"/>
        <v>244766720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>
        <v>1050000000</v>
      </c>
      <c r="E159" s="23">
        <f t="shared" si="10"/>
        <v>1050000000</v>
      </c>
      <c r="F159" s="24">
        <f t="shared" si="11"/>
        <v>0.96559714677628816</v>
      </c>
      <c r="G159" s="22">
        <v>4200000000</v>
      </c>
      <c r="H159" s="25">
        <f t="shared" si="8"/>
        <v>400</v>
      </c>
      <c r="I159" s="24">
        <f t="shared" si="9"/>
        <v>-3150000000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500000000</v>
      </c>
      <c r="D213" s="22"/>
      <c r="E213" s="23">
        <f t="shared" si="16"/>
        <v>500000000</v>
      </c>
      <c r="F213" s="24">
        <f t="shared" si="17"/>
        <v>0.4598081651315658</v>
      </c>
      <c r="G213" s="22">
        <v>200317578</v>
      </c>
      <c r="H213" s="25">
        <f t="shared" si="14"/>
        <v>40.063515600000002</v>
      </c>
      <c r="I213" s="24">
        <f t="shared" si="15"/>
        <v>299682422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97000000</v>
      </c>
      <c r="D300" s="17">
        <f>SUM(D330:D335)+D317+D312+D301</f>
        <v>0</v>
      </c>
      <c r="E300" s="18">
        <f t="shared" si="21"/>
        <v>97000000</v>
      </c>
      <c r="F300" s="19">
        <f t="shared" si="22"/>
        <v>8.9202784035523758E-2</v>
      </c>
      <c r="G300" s="17">
        <f>SUM(G330:G335)+G317+G312+G301</f>
        <v>75414068</v>
      </c>
      <c r="H300" s="25">
        <f t="shared" si="25"/>
        <v>77.746461855670105</v>
      </c>
      <c r="I300" s="24">
        <f t="shared" si="23"/>
        <v>21585932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97000000</v>
      </c>
      <c r="D317" s="22">
        <f>SUM(D318:D329)-D325</f>
        <v>0</v>
      </c>
      <c r="E317" s="23">
        <f t="shared" si="27"/>
        <v>97000000</v>
      </c>
      <c r="F317" s="24">
        <f t="shared" si="28"/>
        <v>8.9202784035523758E-2</v>
      </c>
      <c r="G317" s="22">
        <f>SUM(G318:G329)-G325</f>
        <v>75414068</v>
      </c>
      <c r="H317" s="25">
        <f t="shared" si="25"/>
        <v>77.746461855670105</v>
      </c>
      <c r="I317" s="24">
        <f t="shared" si="23"/>
        <v>21585932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97000000</v>
      </c>
      <c r="D329" s="22"/>
      <c r="E329" s="23">
        <f t="shared" si="27"/>
        <v>97000000</v>
      </c>
      <c r="F329" s="24">
        <f t="shared" si="28"/>
        <v>8.9202784035523758E-2</v>
      </c>
      <c r="G329" s="22">
        <v>75414068</v>
      </c>
      <c r="H329" s="25">
        <f t="shared" si="25"/>
        <v>77.746461855670105</v>
      </c>
      <c r="I329" s="24">
        <f t="shared" si="23"/>
        <v>21585932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96086000000</v>
      </c>
      <c r="D341" s="45">
        <f>SUM(D8+D12)</f>
        <v>12655000686</v>
      </c>
      <c r="E341" s="46">
        <f t="shared" si="27"/>
        <v>108741000686</v>
      </c>
      <c r="F341" s="47">
        <f t="shared" si="28"/>
        <v>100</v>
      </c>
      <c r="G341" s="45">
        <f>SUM(G8+G12)</f>
        <v>53889350142</v>
      </c>
      <c r="H341" s="48">
        <f t="shared" si="25"/>
        <v>49.557526417851008</v>
      </c>
      <c r="I341" s="47">
        <f t="shared" si="29"/>
        <v>54851650544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>
        <v>96086000000</v>
      </c>
      <c r="D343" s="14"/>
      <c r="E343" s="14"/>
      <c r="F343" s="14"/>
      <c r="G343" s="14">
        <v>53889350142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>
        <f>+C341-C343</f>
        <v>0</v>
      </c>
      <c r="D344" s="14"/>
      <c r="E344" s="14"/>
      <c r="F344" s="14"/>
      <c r="G344" s="14">
        <f>+G341-G343</f>
        <v>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autoFilter ref="C158:C212"/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403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36601000000</v>
      </c>
      <c r="D7" s="10">
        <f>SUM(D8+D12)</f>
        <v>3860269142</v>
      </c>
      <c r="E7" s="11">
        <f>SUM(C7:D7)</f>
        <v>40461269142</v>
      </c>
      <c r="F7" s="12">
        <f>IF(OR(E7=0,E$7=0),0,E7/E$7)*100</f>
        <v>100</v>
      </c>
      <c r="G7" s="10">
        <f>SUM(G8+G12)</f>
        <v>28694521322</v>
      </c>
      <c r="H7" s="13">
        <f t="shared" ref="H7:H92" si="0">IF(OR(G7=0,E7=0),0,G7/E7)*100</f>
        <v>70.918490523111728</v>
      </c>
      <c r="I7" s="12">
        <f>SUM(E7-G7)</f>
        <v>11766747820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2367000000</v>
      </c>
      <c r="D8" s="17">
        <f>SUM(D9:D11)</f>
        <v>18193740736</v>
      </c>
      <c r="E8" s="18">
        <f>SUM(C8:D8)</f>
        <v>20560740736</v>
      </c>
      <c r="F8" s="19">
        <f>IF(OR(E8=0,E$7=0),0,E8/E$7)*100</f>
        <v>50.815857169090471</v>
      </c>
      <c r="G8" s="17">
        <f>SUM(G9:G11)</f>
        <v>20560740736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>
        <v>2367000000</v>
      </c>
      <c r="D11" s="22">
        <v>18193740736</v>
      </c>
      <c r="E11" s="23">
        <f t="shared" si="2"/>
        <v>20560740736</v>
      </c>
      <c r="F11" s="24">
        <f t="shared" si="3"/>
        <v>50.815857169090471</v>
      </c>
      <c r="G11" s="22">
        <v>20560740736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34234000000</v>
      </c>
      <c r="D12" s="17">
        <f>SUM(D13+D218+D300)</f>
        <v>-14333471594</v>
      </c>
      <c r="E12" s="18">
        <f t="shared" si="2"/>
        <v>19900528406</v>
      </c>
      <c r="F12" s="19">
        <f t="shared" si="3"/>
        <v>49.184142830909522</v>
      </c>
      <c r="G12" s="17">
        <f>SUM(G13+G218+G300)</f>
        <v>8133780586</v>
      </c>
      <c r="H12" s="20">
        <f t="shared" si="0"/>
        <v>40.872183994610253</v>
      </c>
      <c r="I12" s="19">
        <f t="shared" si="1"/>
        <v>11766747820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34117000000</v>
      </c>
      <c r="D13" s="17">
        <f>SUM(D14+D31+D214)</f>
        <v>-14333471594</v>
      </c>
      <c r="E13" s="18">
        <f t="shared" si="2"/>
        <v>19783528406</v>
      </c>
      <c r="F13" s="19">
        <f t="shared" si="3"/>
        <v>48.894977408071732</v>
      </c>
      <c r="G13" s="17">
        <f>SUM(G14+G31+G214)</f>
        <v>8090142059</v>
      </c>
      <c r="H13" s="20">
        <f t="shared" si="0"/>
        <v>40.893322429513638</v>
      </c>
      <c r="I13" s="19">
        <f t="shared" si="1"/>
        <v>11693386347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34117000000</v>
      </c>
      <c r="D31" s="22">
        <f>SUM(D32+D34+D107+D111+D163+D172+D204+D206+D207+D210+D211+D212+D213)</f>
        <v>-14333471594</v>
      </c>
      <c r="E31" s="23">
        <f t="shared" si="2"/>
        <v>19783528406</v>
      </c>
      <c r="F31" s="24">
        <f t="shared" si="3"/>
        <v>48.894977408071732</v>
      </c>
      <c r="G31" s="22">
        <f>SUM(G32+G34+G107+G111+G163+G172+G204+G206+G207+G210+G211+G212+G213)</f>
        <v>8090142059</v>
      </c>
      <c r="H31" s="25">
        <f t="shared" si="0"/>
        <v>40.893322429513638</v>
      </c>
      <c r="I31" s="24">
        <f t="shared" si="1"/>
        <v>11693386347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34117000000</v>
      </c>
      <c r="D111" s="22">
        <f>SUM(D112+D146+D147+D148+D151+D152+D153)</f>
        <v>-14333471594</v>
      </c>
      <c r="E111" s="23">
        <f t="shared" si="10"/>
        <v>19783528406</v>
      </c>
      <c r="F111" s="24">
        <f t="shared" si="11"/>
        <v>48.894977408071732</v>
      </c>
      <c r="G111" s="22">
        <f>SUM(G112+G146+G147+G148+G151+G152+G153)</f>
        <v>8068038874</v>
      </c>
      <c r="H111" s="25">
        <f t="shared" si="8"/>
        <v>40.781597237998781</v>
      </c>
      <c r="I111" s="24">
        <f t="shared" si="9"/>
        <v>11715489532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16160227440</v>
      </c>
      <c r="D112" s="22">
        <f>SUM(D113:D145)-D115-D124-D127-D135-D139</f>
        <v>0</v>
      </c>
      <c r="E112" s="23">
        <f t="shared" si="10"/>
        <v>16160227440</v>
      </c>
      <c r="F112" s="24">
        <f t="shared" si="11"/>
        <v>39.939991460191749</v>
      </c>
      <c r="G112" s="22">
        <f>SUM(G113:G145)-G115-G124-G127-G135-G139</f>
        <v>7624316495</v>
      </c>
      <c r="H112" s="25">
        <f t="shared" si="8"/>
        <v>47.179512313844022</v>
      </c>
      <c r="I112" s="24">
        <f t="shared" si="9"/>
        <v>8535910945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432253850</v>
      </c>
      <c r="D113" s="22"/>
      <c r="E113" s="23">
        <f t="shared" si="10"/>
        <v>432253850</v>
      </c>
      <c r="F113" s="24">
        <f t="shared" si="11"/>
        <v>1.0683151052009578</v>
      </c>
      <c r="G113" s="22">
        <v>662566715</v>
      </c>
      <c r="H113" s="25">
        <f t="shared" si="8"/>
        <v>153.28185393837441</v>
      </c>
      <c r="I113" s="24">
        <f t="shared" si="9"/>
        <v>-230312865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720000000</v>
      </c>
      <c r="D115" s="22">
        <f>SUM(D116:D117)</f>
        <v>0</v>
      </c>
      <c r="E115" s="23">
        <f t="shared" si="10"/>
        <v>720000000</v>
      </c>
      <c r="F115" s="24">
        <f t="shared" si="11"/>
        <v>1.7794795251556226</v>
      </c>
      <c r="G115" s="22">
        <f>SUM(G116:G117)</f>
        <v>166971216</v>
      </c>
      <c r="H115" s="25">
        <f t="shared" si="8"/>
        <v>23.190446666666666</v>
      </c>
      <c r="I115" s="24">
        <f t="shared" si="9"/>
        <v>553028784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720000000</v>
      </c>
      <c r="D116" s="22"/>
      <c r="E116" s="23">
        <f t="shared" si="10"/>
        <v>720000000</v>
      </c>
      <c r="F116" s="24">
        <f t="shared" si="11"/>
        <v>1.7794795251556226</v>
      </c>
      <c r="G116" s="22">
        <v>166971216</v>
      </c>
      <c r="H116" s="25">
        <f t="shared" si="8"/>
        <v>23.190446666666666</v>
      </c>
      <c r="I116" s="24">
        <f t="shared" si="9"/>
        <v>553028784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2336698760</v>
      </c>
      <c r="D119" s="22"/>
      <c r="E119" s="23">
        <f t="shared" si="10"/>
        <v>2336698760</v>
      </c>
      <c r="F119" s="24">
        <f t="shared" si="11"/>
        <v>5.7751494442729614</v>
      </c>
      <c r="G119" s="22">
        <v>1009259140</v>
      </c>
      <c r="H119" s="25">
        <f t="shared" si="8"/>
        <v>43.191666691345361</v>
      </c>
      <c r="I119" s="24">
        <f t="shared" si="9"/>
        <v>1327439620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865287417</v>
      </c>
      <c r="D121" s="22"/>
      <c r="E121" s="23">
        <f t="shared" si="10"/>
        <v>865287417</v>
      </c>
      <c r="F121" s="24">
        <f t="shared" si="11"/>
        <v>2.1385572804531878</v>
      </c>
      <c r="G121" s="22">
        <v>212936398</v>
      </c>
      <c r="H121" s="25">
        <f t="shared" si="8"/>
        <v>24.608747777502931</v>
      </c>
      <c r="I121" s="24">
        <f t="shared" si="9"/>
        <v>652351019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5">
        <v>212040109</v>
      </c>
      <c r="B122" s="33" t="s">
        <v>124</v>
      </c>
      <c r="C122" s="22"/>
      <c r="D122" s="22"/>
      <c r="E122" s="23">
        <f t="shared" si="10"/>
        <v>0</v>
      </c>
      <c r="F122" s="24">
        <f t="shared" si="11"/>
        <v>0</v>
      </c>
      <c r="G122" s="22"/>
      <c r="H122" s="25">
        <f t="shared" si="8"/>
        <v>0</v>
      </c>
      <c r="I122" s="24">
        <f t="shared" si="9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9300270211</v>
      </c>
      <c r="D123" s="22"/>
      <c r="E123" s="23">
        <f t="shared" si="10"/>
        <v>9300270211</v>
      </c>
      <c r="F123" s="24">
        <f t="shared" si="11"/>
        <v>22.985611692901749</v>
      </c>
      <c r="G123" s="22">
        <v>3390513351</v>
      </c>
      <c r="H123" s="25">
        <f t="shared" si="8"/>
        <v>36.456073577193834</v>
      </c>
      <c r="I123" s="24">
        <f t="shared" si="9"/>
        <v>5909756860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124380516</v>
      </c>
      <c r="D124" s="22">
        <f>SUM(D125:D126)</f>
        <v>0</v>
      </c>
      <c r="E124" s="23">
        <f t="shared" si="10"/>
        <v>124380516</v>
      </c>
      <c r="F124" s="24">
        <f t="shared" si="11"/>
        <v>0.30740636326429349</v>
      </c>
      <c r="G124" s="22">
        <f>SUM(G125:G126)</f>
        <v>105019265</v>
      </c>
      <c r="H124" s="25">
        <f t="shared" si="8"/>
        <v>84.433855379728456</v>
      </c>
      <c r="I124" s="24">
        <f t="shared" si="9"/>
        <v>19361251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114380516</v>
      </c>
      <c r="D125" s="22"/>
      <c r="E125" s="23">
        <f t="shared" si="10"/>
        <v>114380516</v>
      </c>
      <c r="F125" s="24">
        <f t="shared" si="11"/>
        <v>0.28269136985935428</v>
      </c>
      <c r="G125" s="22">
        <v>102595012</v>
      </c>
      <c r="H125" s="25">
        <f t="shared" si="8"/>
        <v>89.69623113083351</v>
      </c>
      <c r="I125" s="24">
        <f t="shared" si="9"/>
        <v>11785504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10000000</v>
      </c>
      <c r="D126" s="22"/>
      <c r="E126" s="23">
        <f t="shared" si="10"/>
        <v>10000000</v>
      </c>
      <c r="F126" s="24">
        <f t="shared" si="11"/>
        <v>2.4714993404939205E-2</v>
      </c>
      <c r="G126" s="22">
        <v>2424253</v>
      </c>
      <c r="H126" s="25">
        <f t="shared" si="8"/>
        <v>24.242530000000002</v>
      </c>
      <c r="I126" s="24">
        <f t="shared" si="9"/>
        <v>7575747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425079098</v>
      </c>
      <c r="D127" s="22">
        <f>SUM(D128:D129)</f>
        <v>0</v>
      </c>
      <c r="E127" s="23">
        <f t="shared" si="10"/>
        <v>425079098</v>
      </c>
      <c r="F127" s="24">
        <f t="shared" si="11"/>
        <v>1.0505827103647505</v>
      </c>
      <c r="G127" s="22">
        <f>SUM(G128:G129)</f>
        <v>159572253</v>
      </c>
      <c r="H127" s="25">
        <f t="shared" si="8"/>
        <v>37.539425897624348</v>
      </c>
      <c r="I127" s="24">
        <f t="shared" si="9"/>
        <v>265506845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425079098</v>
      </c>
      <c r="D128" s="22"/>
      <c r="E128" s="23">
        <f t="shared" si="10"/>
        <v>425079098</v>
      </c>
      <c r="F128" s="24">
        <f t="shared" si="11"/>
        <v>1.0505827103647505</v>
      </c>
      <c r="G128" s="22">
        <v>159572253</v>
      </c>
      <c r="H128" s="25">
        <f t="shared" si="8"/>
        <v>37.539425897624348</v>
      </c>
      <c r="I128" s="24">
        <f t="shared" si="9"/>
        <v>265506845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50000000</v>
      </c>
      <c r="D133" s="22"/>
      <c r="E133" s="23">
        <f t="shared" si="10"/>
        <v>50000000</v>
      </c>
      <c r="F133" s="24">
        <f t="shared" si="11"/>
        <v>0.12357496702469602</v>
      </c>
      <c r="G133" s="22">
        <v>6316989</v>
      </c>
      <c r="H133" s="25">
        <f t="shared" si="8"/>
        <v>12.633978000000001</v>
      </c>
      <c r="I133" s="24">
        <f t="shared" si="9"/>
        <v>43683011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245382462</v>
      </c>
      <c r="D134" s="22"/>
      <c r="E134" s="23">
        <f t="shared" si="10"/>
        <v>245382462</v>
      </c>
      <c r="F134" s="24">
        <f t="shared" si="11"/>
        <v>0.60646259300177441</v>
      </c>
      <c r="G134" s="22">
        <v>69044743</v>
      </c>
      <c r="H134" s="25">
        <f t="shared" si="8"/>
        <v>28.137603004407051</v>
      </c>
      <c r="I134" s="24">
        <f t="shared" si="9"/>
        <v>176337719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1660875126</v>
      </c>
      <c r="D135" s="22">
        <f>SUM(D136:D144)-D139</f>
        <v>0</v>
      </c>
      <c r="E135" s="23">
        <f t="shared" si="10"/>
        <v>1660875126</v>
      </c>
      <c r="F135" s="24">
        <f t="shared" si="11"/>
        <v>4.1048517785517564</v>
      </c>
      <c r="G135" s="22">
        <f>SUM(G136:G144)-G139</f>
        <v>1842116425</v>
      </c>
      <c r="H135" s="25">
        <f t="shared" si="8"/>
        <v>110.91239769701988</v>
      </c>
      <c r="I135" s="24">
        <f t="shared" si="9"/>
        <v>-181241299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365253477</v>
      </c>
      <c r="D136" s="22"/>
      <c r="E136" s="23">
        <f t="shared" si="10"/>
        <v>365253477</v>
      </c>
      <c r="F136" s="24">
        <f t="shared" si="11"/>
        <v>0.90272372751861119</v>
      </c>
      <c r="G136" s="22">
        <v>625248472</v>
      </c>
      <c r="H136" s="25">
        <f t="shared" si="8"/>
        <v>171.18207255286444</v>
      </c>
      <c r="I136" s="24">
        <f t="shared" si="9"/>
        <v>-259994995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211435623</v>
      </c>
      <c r="D137" s="22"/>
      <c r="E137" s="23">
        <f t="shared" si="10"/>
        <v>211435623</v>
      </c>
      <c r="F137" s="24">
        <f t="shared" si="11"/>
        <v>0.52256300280142109</v>
      </c>
      <c r="G137" s="22">
        <v>134225641</v>
      </c>
      <c r="H137" s="25">
        <f t="shared" si="8"/>
        <v>63.482983186801967</v>
      </c>
      <c r="I137" s="24">
        <f t="shared" si="9"/>
        <v>77209982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1001986929</v>
      </c>
      <c r="D138" s="22"/>
      <c r="E138" s="23">
        <f t="shared" si="10"/>
        <v>1001986929</v>
      </c>
      <c r="F138" s="24">
        <f t="shared" si="11"/>
        <v>2.4764100342070283</v>
      </c>
      <c r="G138" s="22">
        <v>1005220813</v>
      </c>
      <c r="H138" s="25">
        <f t="shared" si="8"/>
        <v>100.32274712437889</v>
      </c>
      <c r="I138" s="24">
        <f t="shared" si="9"/>
        <v>-3233884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48813719</v>
      </c>
      <c r="D139" s="22">
        <f>SUM(D140:D141)</f>
        <v>0</v>
      </c>
      <c r="E139" s="23">
        <f t="shared" si="10"/>
        <v>48813719</v>
      </c>
      <c r="F139" s="24">
        <f t="shared" si="11"/>
        <v>0.12064307431555554</v>
      </c>
      <c r="G139" s="22">
        <f>SUM(G140:G141)</f>
        <v>49309557</v>
      </c>
      <c r="H139" s="25">
        <f t="shared" si="8"/>
        <v>101.01577591332469</v>
      </c>
      <c r="I139" s="24">
        <f t="shared" si="9"/>
        <v>-495838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48813719</v>
      </c>
      <c r="D140" s="22"/>
      <c r="E140" s="23">
        <f t="shared" si="10"/>
        <v>48813719</v>
      </c>
      <c r="F140" s="24">
        <f t="shared" si="11"/>
        <v>0.12064307431555554</v>
      </c>
      <c r="G140" s="22">
        <v>42596822</v>
      </c>
      <c r="H140" s="25">
        <f t="shared" si="8"/>
        <v>87.264037390799913</v>
      </c>
      <c r="I140" s="24">
        <f t="shared" si="9"/>
        <v>6216897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6712735</v>
      </c>
      <c r="H141" s="25">
        <f t="shared" si="8"/>
        <v>0</v>
      </c>
      <c r="I141" s="24">
        <f t="shared" si="9"/>
        <v>-6712735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10000000</v>
      </c>
      <c r="D143" s="22"/>
      <c r="E143" s="23">
        <f t="shared" si="10"/>
        <v>10000000</v>
      </c>
      <c r="F143" s="24">
        <f t="shared" si="11"/>
        <v>2.4714993404939205E-2</v>
      </c>
      <c r="G143" s="22">
        <v>17077727</v>
      </c>
      <c r="H143" s="25">
        <f t="shared" si="8"/>
        <v>170.77727000000002</v>
      </c>
      <c r="I143" s="24">
        <f t="shared" si="9"/>
        <v>-7077727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23385378</v>
      </c>
      <c r="D144" s="22"/>
      <c r="E144" s="23">
        <f t="shared" si="10"/>
        <v>23385378</v>
      </c>
      <c r="F144" s="24">
        <f t="shared" si="11"/>
        <v>5.779694630420102E-2</v>
      </c>
      <c r="G144" s="22">
        <v>11034215</v>
      </c>
      <c r="H144" s="25">
        <f t="shared" si="8"/>
        <v>47.184249063667053</v>
      </c>
      <c r="I144" s="24">
        <f t="shared" si="9"/>
        <v>12351163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17956772560</v>
      </c>
      <c r="D153" s="22">
        <f>SUM(D155:D162)</f>
        <v>-14333471594</v>
      </c>
      <c r="E153" s="23">
        <f t="shared" si="10"/>
        <v>3623300966</v>
      </c>
      <c r="F153" s="24">
        <f t="shared" si="11"/>
        <v>8.9549859478799849</v>
      </c>
      <c r="G153" s="22">
        <f>SUM(G155:G162)</f>
        <v>443722379</v>
      </c>
      <c r="H153" s="25">
        <f t="shared" si="8"/>
        <v>12.246357207523236</v>
      </c>
      <c r="I153" s="24">
        <f t="shared" si="9"/>
        <v>3179578587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17956772560</v>
      </c>
      <c r="D154" s="22">
        <f>SUM(D155:D160)</f>
        <v>-14333471594</v>
      </c>
      <c r="E154" s="23">
        <f t="shared" si="10"/>
        <v>3623300966</v>
      </c>
      <c r="F154" s="24">
        <f t="shared" si="11"/>
        <v>8.9549859478799849</v>
      </c>
      <c r="G154" s="22">
        <f>SUM(G155:G160)</f>
        <v>443722379</v>
      </c>
      <c r="H154" s="25">
        <f t="shared" si="8"/>
        <v>12.246357207523236</v>
      </c>
      <c r="I154" s="24">
        <f t="shared" si="9"/>
        <v>3179578587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>
        <v>856315042</v>
      </c>
      <c r="E156" s="23">
        <f t="shared" si="10"/>
        <v>856315042</v>
      </c>
      <c r="F156" s="24">
        <f t="shared" si="11"/>
        <v>2.1163820615580238</v>
      </c>
      <c r="G156" s="22"/>
      <c r="H156" s="25">
        <f t="shared" si="8"/>
        <v>0</v>
      </c>
      <c r="I156" s="24">
        <f t="shared" si="9"/>
        <v>856315042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>
        <v>193351511</v>
      </c>
      <c r="D157" s="22"/>
      <c r="E157" s="23">
        <f t="shared" si="10"/>
        <v>193351511</v>
      </c>
      <c r="F157" s="24">
        <f t="shared" si="11"/>
        <v>0.47786813192000294</v>
      </c>
      <c r="G157" s="22">
        <v>104080442</v>
      </c>
      <c r="H157" s="25">
        <f t="shared" si="8"/>
        <v>53.829650185666246</v>
      </c>
      <c r="I157" s="24">
        <f t="shared" si="9"/>
        <v>89271069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>
        <v>16379000000</v>
      </c>
      <c r="D159" s="22">
        <v>-15189786636</v>
      </c>
      <c r="E159" s="23">
        <f t="shared" si="10"/>
        <v>1189213364</v>
      </c>
      <c r="F159" s="24">
        <f t="shared" si="11"/>
        <v>2.9391400448325564</v>
      </c>
      <c r="G159" s="22">
        <v>339641937</v>
      </c>
      <c r="H159" s="25">
        <f t="shared" si="8"/>
        <v>28.560218652235058</v>
      </c>
      <c r="I159" s="24">
        <f t="shared" si="9"/>
        <v>849571427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x14ac:dyDescent="0.2">
      <c r="A160" s="34">
        <v>21204990106</v>
      </c>
      <c r="B160" s="35" t="s">
        <v>154</v>
      </c>
      <c r="C160" s="22">
        <v>1384421049</v>
      </c>
      <c r="D160" s="22"/>
      <c r="E160" s="23">
        <f>SUM(C160:D160)</f>
        <v>1384421049</v>
      </c>
      <c r="F160" s="24">
        <f t="shared" si="11"/>
        <v>3.4215957095694014</v>
      </c>
      <c r="G160" s="22"/>
      <c r="H160" s="25">
        <f>IF(OR(G160=0,E160=0),0,G160/E160)*100</f>
        <v>0</v>
      </c>
      <c r="I160" s="24">
        <f>SUM(E160-G160)</f>
        <v>1384421049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22103185</v>
      </c>
      <c r="H213" s="25">
        <f t="shared" si="14"/>
        <v>0</v>
      </c>
      <c r="I213" s="24">
        <f t="shared" si="15"/>
        <v>-22103185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117000000</v>
      </c>
      <c r="D300" s="17">
        <f>SUM(D330:D335)+D317+D312+D301</f>
        <v>0</v>
      </c>
      <c r="E300" s="18">
        <f t="shared" si="21"/>
        <v>117000000</v>
      </c>
      <c r="F300" s="19">
        <f t="shared" si="22"/>
        <v>0.28916542283778868</v>
      </c>
      <c r="G300" s="17">
        <f>SUM(G330:G335)+G317+G312+G301</f>
        <v>43638527</v>
      </c>
      <c r="H300" s="25">
        <f t="shared" si="25"/>
        <v>37.297886324786319</v>
      </c>
      <c r="I300" s="24">
        <f t="shared" si="23"/>
        <v>73361473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117000000</v>
      </c>
      <c r="D317" s="22">
        <f>SUM(D318:D329)-D325</f>
        <v>0</v>
      </c>
      <c r="E317" s="23">
        <f t="shared" si="27"/>
        <v>117000000</v>
      </c>
      <c r="F317" s="24">
        <f t="shared" si="28"/>
        <v>0.28916542283778868</v>
      </c>
      <c r="G317" s="22">
        <f>SUM(G318:G329)-G325</f>
        <v>39705735</v>
      </c>
      <c r="H317" s="25">
        <f t="shared" si="25"/>
        <v>33.936525641025639</v>
      </c>
      <c r="I317" s="24">
        <f t="shared" si="23"/>
        <v>77294265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117000000</v>
      </c>
      <c r="D329" s="22"/>
      <c r="E329" s="23">
        <f t="shared" si="27"/>
        <v>117000000</v>
      </c>
      <c r="F329" s="24">
        <f t="shared" si="28"/>
        <v>0.28916542283778868</v>
      </c>
      <c r="G329" s="22">
        <v>39705735</v>
      </c>
      <c r="H329" s="25">
        <f t="shared" si="25"/>
        <v>33.936525641025639</v>
      </c>
      <c r="I329" s="24">
        <f t="shared" si="23"/>
        <v>77294265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3932792</v>
      </c>
      <c r="H335" s="25">
        <f t="shared" si="25"/>
        <v>0</v>
      </c>
      <c r="I335" s="24">
        <f t="shared" si="29"/>
        <v>-3932792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>
        <v>3932792</v>
      </c>
      <c r="H340" s="25">
        <f t="shared" si="25"/>
        <v>0</v>
      </c>
      <c r="I340" s="24">
        <f t="shared" si="29"/>
        <v>-3932792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36601000000</v>
      </c>
      <c r="D341" s="45">
        <f>SUM(D8+D12)</f>
        <v>3860269142</v>
      </c>
      <c r="E341" s="46">
        <f t="shared" si="27"/>
        <v>40461269142</v>
      </c>
      <c r="F341" s="47">
        <f t="shared" si="28"/>
        <v>100</v>
      </c>
      <c r="G341" s="45">
        <f>SUM(G8+G12)</f>
        <v>28694521322</v>
      </c>
      <c r="H341" s="48">
        <f t="shared" si="25"/>
        <v>70.918490523111728</v>
      </c>
      <c r="I341" s="47">
        <f t="shared" si="29"/>
        <v>11766747820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>
        <v>8133780586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>
        <f>+G12-G343</f>
        <v>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404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70603000000</v>
      </c>
      <c r="D7" s="10">
        <f>SUM(D8+D12)</f>
        <v>2720700895</v>
      </c>
      <c r="E7" s="11">
        <f>SUM(C7:D7)</f>
        <v>73323700895</v>
      </c>
      <c r="F7" s="12">
        <f>IF(OR(E7=0,E$7=0),0,E7/E$7)*100</f>
        <v>100</v>
      </c>
      <c r="G7" s="10">
        <f>SUM(G8+G12)</f>
        <v>29410641266</v>
      </c>
      <c r="H7" s="13">
        <f t="shared" ref="H7:H92" si="0">IF(OR(G7=0,E7=0),0,G7/E7)*100</f>
        <v>40.110688504548101</v>
      </c>
      <c r="I7" s="12">
        <f>SUM(E7-G7)</f>
        <v>43913059629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2720700895</v>
      </c>
      <c r="E8" s="18">
        <f>SUM(C8:D8)</f>
        <v>2720700895</v>
      </c>
      <c r="F8" s="19">
        <f>IF(OR(E8=0,E$7=0),0,E8/E$7)*100</f>
        <v>3.7105340589614544</v>
      </c>
      <c r="G8" s="17">
        <f>SUM(G9:G11)</f>
        <v>2720700895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2720700895</v>
      </c>
      <c r="E11" s="23">
        <f t="shared" si="2"/>
        <v>2720700895</v>
      </c>
      <c r="F11" s="24">
        <f t="shared" si="3"/>
        <v>3.7105340589614544</v>
      </c>
      <c r="G11" s="22">
        <v>2720700895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70603000000</v>
      </c>
      <c r="D12" s="17">
        <f>SUM(D13+D218+D300)</f>
        <v>0</v>
      </c>
      <c r="E12" s="18">
        <f t="shared" si="2"/>
        <v>70603000000</v>
      </c>
      <c r="F12" s="19">
        <f t="shared" si="3"/>
        <v>96.289465941038543</v>
      </c>
      <c r="G12" s="17">
        <f>SUM(G13+G218+G300)</f>
        <v>26689940371</v>
      </c>
      <c r="H12" s="20">
        <f t="shared" si="0"/>
        <v>37.802841764514255</v>
      </c>
      <c r="I12" s="19">
        <f t="shared" si="1"/>
        <v>43913059629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70491000000</v>
      </c>
      <c r="D13" s="17">
        <f>SUM(D14+D31+D214)</f>
        <v>0</v>
      </c>
      <c r="E13" s="18">
        <f t="shared" si="2"/>
        <v>70491000000</v>
      </c>
      <c r="F13" s="19">
        <f t="shared" si="3"/>
        <v>96.136718604729936</v>
      </c>
      <c r="G13" s="17">
        <f>SUM(G14+G31+G214)</f>
        <v>26653162245</v>
      </c>
      <c r="H13" s="20">
        <f t="shared" si="0"/>
        <v>37.810730795420696</v>
      </c>
      <c r="I13" s="19">
        <f t="shared" si="1"/>
        <v>43837837755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70491000000</v>
      </c>
      <c r="D31" s="22">
        <f>SUM(D32+D34+D107+D111+D163+D172+D204+D206+D207+D210+D211+D212+D213)</f>
        <v>0</v>
      </c>
      <c r="E31" s="23">
        <f t="shared" si="2"/>
        <v>70491000000</v>
      </c>
      <c r="F31" s="24">
        <f t="shared" si="3"/>
        <v>96.136718604729936</v>
      </c>
      <c r="G31" s="22">
        <f>SUM(G32+G34+G107+G111+G163+G172+G204+G206+G207+G210+G211+G212+G213)</f>
        <v>26653162245</v>
      </c>
      <c r="H31" s="25">
        <f t="shared" si="0"/>
        <v>37.810730795420696</v>
      </c>
      <c r="I31" s="24">
        <f t="shared" si="1"/>
        <v>43837837755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70292000000</v>
      </c>
      <c r="D111" s="22">
        <f>SUM(D112+D146+D147+D148+D151+D152+D153)</f>
        <v>0</v>
      </c>
      <c r="E111" s="23">
        <f t="shared" si="10"/>
        <v>70292000000</v>
      </c>
      <c r="F111" s="24">
        <f t="shared" si="11"/>
        <v>95.865319319681618</v>
      </c>
      <c r="G111" s="22">
        <f>SUM(G112+G146+G147+G148+G151+G152+G153)</f>
        <v>26281569389</v>
      </c>
      <c r="H111" s="25">
        <f t="shared" si="8"/>
        <v>37.389133029363222</v>
      </c>
      <c r="I111" s="24">
        <f t="shared" si="9"/>
        <v>44010430611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70292000000</v>
      </c>
      <c r="D112" s="22">
        <f>SUM(D113:D145)-D115-D124-D127-D135-D139</f>
        <v>0</v>
      </c>
      <c r="E112" s="23">
        <f t="shared" si="10"/>
        <v>70292000000</v>
      </c>
      <c r="F112" s="24">
        <f t="shared" si="11"/>
        <v>95.865319319681618</v>
      </c>
      <c r="G112" s="22">
        <f>SUM(G113:G145)-G115-G124-G127-G135-G139</f>
        <v>26221078328</v>
      </c>
      <c r="H112" s="25">
        <f t="shared" si="8"/>
        <v>37.303076207818812</v>
      </c>
      <c r="I112" s="24">
        <f t="shared" si="9"/>
        <v>44070921672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3600000000</v>
      </c>
      <c r="D113" s="22">
        <v>815078095</v>
      </c>
      <c r="E113" s="23">
        <f t="shared" si="10"/>
        <v>4415078095</v>
      </c>
      <c r="F113" s="24">
        <f t="shared" si="11"/>
        <v>6.021351951836718</v>
      </c>
      <c r="G113" s="22">
        <v>3054039171</v>
      </c>
      <c r="H113" s="25">
        <f t="shared" si="8"/>
        <v>69.172936588792098</v>
      </c>
      <c r="I113" s="24">
        <f t="shared" si="9"/>
        <v>1361038924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11647000000</v>
      </c>
      <c r="D114" s="22"/>
      <c r="E114" s="23">
        <f t="shared" si="10"/>
        <v>11647000000</v>
      </c>
      <c r="F114" s="24">
        <f t="shared" si="11"/>
        <v>15.884359160591984</v>
      </c>
      <c r="G114" s="22">
        <v>4520593138</v>
      </c>
      <c r="H114" s="25">
        <f t="shared" si="8"/>
        <v>38.813369434189063</v>
      </c>
      <c r="I114" s="24">
        <f t="shared" si="9"/>
        <v>7126406862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1350000000</v>
      </c>
      <c r="D115" s="22">
        <f>SUM(D116:D117)</f>
        <v>0</v>
      </c>
      <c r="E115" s="23">
        <f t="shared" si="10"/>
        <v>1350000000</v>
      </c>
      <c r="F115" s="24">
        <f t="shared" si="11"/>
        <v>1.8411509287197716</v>
      </c>
      <c r="G115" s="22">
        <f>SUM(G116:G117)</f>
        <v>502409098</v>
      </c>
      <c r="H115" s="25">
        <f t="shared" si="8"/>
        <v>37.215488740740746</v>
      </c>
      <c r="I115" s="24">
        <f t="shared" si="9"/>
        <v>847590902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1350000000</v>
      </c>
      <c r="D116" s="22"/>
      <c r="E116" s="23">
        <f t="shared" si="10"/>
        <v>1350000000</v>
      </c>
      <c r="F116" s="24">
        <f t="shared" si="11"/>
        <v>1.8411509287197716</v>
      </c>
      <c r="G116" s="22">
        <v>502409098</v>
      </c>
      <c r="H116" s="25">
        <f t="shared" si="8"/>
        <v>37.215488740740746</v>
      </c>
      <c r="I116" s="24">
        <f t="shared" si="9"/>
        <v>847590902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5785500000</v>
      </c>
      <c r="D119" s="22">
        <v>-937947950</v>
      </c>
      <c r="E119" s="23">
        <f t="shared" si="10"/>
        <v>4847552050</v>
      </c>
      <c r="F119" s="24">
        <f t="shared" si="11"/>
        <v>6.6111666362036541</v>
      </c>
      <c r="G119" s="22">
        <v>504417977</v>
      </c>
      <c r="H119" s="25">
        <f t="shared" si="8"/>
        <v>10.405622710126444</v>
      </c>
      <c r="I119" s="24">
        <f t="shared" si="9"/>
        <v>4343134073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4697000000</v>
      </c>
      <c r="D121" s="22"/>
      <c r="E121" s="23">
        <f t="shared" si="10"/>
        <v>4697000000</v>
      </c>
      <c r="F121" s="24">
        <f t="shared" si="11"/>
        <v>6.4058414164420503</v>
      </c>
      <c r="G121" s="22">
        <v>658699418</v>
      </c>
      <c r="H121" s="25">
        <f t="shared" si="8"/>
        <v>14.023832616563764</v>
      </c>
      <c r="I121" s="24">
        <f t="shared" si="9"/>
        <v>4038300582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9000000000</v>
      </c>
      <c r="D122" s="22"/>
      <c r="E122" s="23">
        <f t="shared" si="10"/>
        <v>9000000000</v>
      </c>
      <c r="F122" s="24">
        <f t="shared" si="11"/>
        <v>12.274339524798478</v>
      </c>
      <c r="G122" s="22">
        <v>4366649099</v>
      </c>
      <c r="H122" s="25">
        <f t="shared" si="8"/>
        <v>48.518323322222223</v>
      </c>
      <c r="I122" s="24">
        <f t="shared" si="9"/>
        <v>4633350901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18839000000</v>
      </c>
      <c r="D123" s="22"/>
      <c r="E123" s="23">
        <f t="shared" si="10"/>
        <v>18839000000</v>
      </c>
      <c r="F123" s="24">
        <f t="shared" si="11"/>
        <v>25.692920256408726</v>
      </c>
      <c r="G123" s="22">
        <v>5353210027</v>
      </c>
      <c r="H123" s="25">
        <f t="shared" si="8"/>
        <v>28.415574218376772</v>
      </c>
      <c r="I123" s="24">
        <f t="shared" si="9"/>
        <v>13485789973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865000000</v>
      </c>
      <c r="D124" s="22">
        <f>SUM(D125:D126)</f>
        <v>24811776</v>
      </c>
      <c r="E124" s="23">
        <f t="shared" si="10"/>
        <v>889811776</v>
      </c>
      <c r="F124" s="24">
        <f t="shared" si="11"/>
        <v>1.2135390946431033</v>
      </c>
      <c r="G124" s="22">
        <f>SUM(G125:G126)</f>
        <v>370737657</v>
      </c>
      <c r="H124" s="25">
        <f t="shared" si="8"/>
        <v>41.664728091888051</v>
      </c>
      <c r="I124" s="24">
        <f t="shared" si="9"/>
        <v>519074119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865000000</v>
      </c>
      <c r="D125" s="22">
        <v>24811776</v>
      </c>
      <c r="E125" s="23">
        <f t="shared" si="10"/>
        <v>889811776</v>
      </c>
      <c r="F125" s="24">
        <f t="shared" si="11"/>
        <v>1.2135390946431033</v>
      </c>
      <c r="G125" s="22">
        <v>370737657</v>
      </c>
      <c r="H125" s="25">
        <f t="shared" si="8"/>
        <v>41.664728091888051</v>
      </c>
      <c r="I125" s="24">
        <f t="shared" si="9"/>
        <v>519074119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1550000000</v>
      </c>
      <c r="D127" s="22">
        <f>SUM(D128:D129)</f>
        <v>0</v>
      </c>
      <c r="E127" s="23">
        <f t="shared" si="10"/>
        <v>1550000000</v>
      </c>
      <c r="F127" s="24">
        <f t="shared" si="11"/>
        <v>2.1139140292708491</v>
      </c>
      <c r="G127" s="22">
        <f>SUM(G128:G129)</f>
        <v>711797331</v>
      </c>
      <c r="H127" s="25">
        <f t="shared" si="8"/>
        <v>45.922408451612903</v>
      </c>
      <c r="I127" s="24">
        <f t="shared" si="9"/>
        <v>838202669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900000000</v>
      </c>
      <c r="D128" s="22"/>
      <c r="E128" s="23">
        <f t="shared" si="10"/>
        <v>900000000</v>
      </c>
      <c r="F128" s="24">
        <f t="shared" si="11"/>
        <v>1.2274339524798479</v>
      </c>
      <c r="G128" s="22">
        <v>458296524</v>
      </c>
      <c r="H128" s="25">
        <f t="shared" si="8"/>
        <v>50.921835999999999</v>
      </c>
      <c r="I128" s="24">
        <f t="shared" si="9"/>
        <v>441703476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650000000</v>
      </c>
      <c r="D129" s="22"/>
      <c r="E129" s="23">
        <f t="shared" si="10"/>
        <v>650000000</v>
      </c>
      <c r="F129" s="24">
        <f t="shared" si="11"/>
        <v>0.88648007679100105</v>
      </c>
      <c r="G129" s="22">
        <v>253500807</v>
      </c>
      <c r="H129" s="25">
        <f t="shared" si="8"/>
        <v>39.000124153846158</v>
      </c>
      <c r="I129" s="24">
        <f t="shared" si="9"/>
        <v>396499193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/>
      <c r="D130" s="22">
        <v>750023</v>
      </c>
      <c r="E130" s="23">
        <f t="shared" si="10"/>
        <v>750023</v>
      </c>
      <c r="F130" s="24">
        <f t="shared" si="11"/>
        <v>1.0228929948231031E-3</v>
      </c>
      <c r="G130" s="22">
        <v>750023</v>
      </c>
      <c r="H130" s="25">
        <f t="shared" si="8"/>
        <v>100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35000000</v>
      </c>
      <c r="D131" s="22">
        <v>97308056</v>
      </c>
      <c r="E131" s="23">
        <f t="shared" si="10"/>
        <v>132308056</v>
      </c>
      <c r="F131" s="24">
        <f t="shared" si="11"/>
        <v>0.18044377791222782</v>
      </c>
      <c r="G131" s="22">
        <v>132308056</v>
      </c>
      <c r="H131" s="25">
        <f t="shared" si="8"/>
        <v>100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850000000</v>
      </c>
      <c r="D132" s="22"/>
      <c r="E132" s="23">
        <f t="shared" si="10"/>
        <v>850000000</v>
      </c>
      <c r="F132" s="24">
        <f t="shared" si="11"/>
        <v>1.1592431773420784</v>
      </c>
      <c r="G132" s="22">
        <v>201600000</v>
      </c>
      <c r="H132" s="25">
        <f t="shared" si="8"/>
        <v>23.71764705882353</v>
      </c>
      <c r="I132" s="24">
        <f t="shared" si="9"/>
        <v>648400000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75000000</v>
      </c>
      <c r="D133" s="22"/>
      <c r="E133" s="23">
        <f t="shared" si="10"/>
        <v>75000000</v>
      </c>
      <c r="F133" s="24">
        <f t="shared" si="11"/>
        <v>0.10228616270665399</v>
      </c>
      <c r="G133" s="22">
        <v>26067050</v>
      </c>
      <c r="H133" s="25">
        <f t="shared" si="8"/>
        <v>34.756066666666669</v>
      </c>
      <c r="I133" s="24">
        <f t="shared" si="9"/>
        <v>48932950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236500000</v>
      </c>
      <c r="D134" s="22"/>
      <c r="E134" s="23">
        <f t="shared" si="10"/>
        <v>236500000</v>
      </c>
      <c r="F134" s="24">
        <f t="shared" si="11"/>
        <v>0.32254236640164885</v>
      </c>
      <c r="G134" s="22">
        <v>43392124</v>
      </c>
      <c r="H134" s="25">
        <f t="shared" si="8"/>
        <v>18.347621141649046</v>
      </c>
      <c r="I134" s="24">
        <f t="shared" si="9"/>
        <v>193107876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11762000000</v>
      </c>
      <c r="D135" s="22">
        <f>SUM(D136:D144)-D139</f>
        <v>0</v>
      </c>
      <c r="E135" s="23">
        <f t="shared" si="10"/>
        <v>11762000000</v>
      </c>
      <c r="F135" s="24">
        <f t="shared" si="11"/>
        <v>16.041197943408854</v>
      </c>
      <c r="G135" s="22">
        <f>SUM(G136:G144)-G139</f>
        <v>5774408159</v>
      </c>
      <c r="H135" s="25">
        <f t="shared" si="8"/>
        <v>49.093760916510796</v>
      </c>
      <c r="I135" s="24">
        <f t="shared" si="9"/>
        <v>5987591841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2560000000</v>
      </c>
      <c r="D136" s="22"/>
      <c r="E136" s="23">
        <f t="shared" si="10"/>
        <v>2560000000</v>
      </c>
      <c r="F136" s="24">
        <f t="shared" si="11"/>
        <v>3.4913676870537889</v>
      </c>
      <c r="G136" s="22">
        <v>1236114403</v>
      </c>
      <c r="H136" s="25">
        <f t="shared" si="8"/>
        <v>48.285718867187498</v>
      </c>
      <c r="I136" s="24">
        <f t="shared" si="9"/>
        <v>1323885597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1400000000</v>
      </c>
      <c r="D137" s="22">
        <v>258664814</v>
      </c>
      <c r="E137" s="23">
        <f t="shared" si="10"/>
        <v>1658664814</v>
      </c>
      <c r="F137" s="24">
        <f t="shared" si="11"/>
        <v>2.2621127872080793</v>
      </c>
      <c r="G137" s="22">
        <v>1658664814</v>
      </c>
      <c r="H137" s="25">
        <f t="shared" si="8"/>
        <v>100</v>
      </c>
      <c r="I137" s="24">
        <f t="shared" si="9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7407000000</v>
      </c>
      <c r="D138" s="22">
        <v>-339012661</v>
      </c>
      <c r="E138" s="23">
        <f t="shared" si="10"/>
        <v>7067987339</v>
      </c>
      <c r="F138" s="24">
        <f t="shared" si="11"/>
        <v>9.6394307062069906</v>
      </c>
      <c r="G138" s="22">
        <v>2568870861</v>
      </c>
      <c r="H138" s="25">
        <f t="shared" si="8"/>
        <v>36.34515368788778</v>
      </c>
      <c r="I138" s="24">
        <f t="shared" si="9"/>
        <v>4499116478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150000000</v>
      </c>
      <c r="D139" s="22">
        <f>SUM(D140:D141)</f>
        <v>64797469</v>
      </c>
      <c r="E139" s="23">
        <f t="shared" si="10"/>
        <v>214797469</v>
      </c>
      <c r="F139" s="24">
        <f t="shared" si="11"/>
        <v>0.29294411817481952</v>
      </c>
      <c r="G139" s="22">
        <f>SUM(G140:G141)</f>
        <v>214797469</v>
      </c>
      <c r="H139" s="25">
        <f t="shared" si="8"/>
        <v>100</v>
      </c>
      <c r="I139" s="24">
        <f t="shared" si="9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150000000</v>
      </c>
      <c r="D140" s="22">
        <v>64797469</v>
      </c>
      <c r="E140" s="23">
        <f t="shared" si="10"/>
        <v>214797469</v>
      </c>
      <c r="F140" s="24">
        <f t="shared" si="11"/>
        <v>0.29294411817481952</v>
      </c>
      <c r="G140" s="22">
        <v>214797469</v>
      </c>
      <c r="H140" s="25">
        <f t="shared" si="8"/>
        <v>100</v>
      </c>
      <c r="I140" s="24">
        <f t="shared" si="9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150000000</v>
      </c>
      <c r="D142" s="22"/>
      <c r="E142" s="23">
        <f t="shared" si="10"/>
        <v>150000000</v>
      </c>
      <c r="F142" s="24">
        <f t="shared" si="11"/>
        <v>0.20457232541330797</v>
      </c>
      <c r="G142" s="22"/>
      <c r="H142" s="25">
        <f t="shared" si="8"/>
        <v>0</v>
      </c>
      <c r="I142" s="24">
        <f t="shared" si="9"/>
        <v>150000000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45000000</v>
      </c>
      <c r="D143" s="22">
        <v>15550378</v>
      </c>
      <c r="E143" s="23">
        <f t="shared" si="10"/>
        <v>60550378</v>
      </c>
      <c r="F143" s="24">
        <f t="shared" si="11"/>
        <v>8.2579544214098688E-2</v>
      </c>
      <c r="G143" s="22">
        <v>60550378</v>
      </c>
      <c r="H143" s="25">
        <f t="shared" si="8"/>
        <v>100</v>
      </c>
      <c r="I143" s="24">
        <f t="shared" si="9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50000000</v>
      </c>
      <c r="D144" s="22"/>
      <c r="E144" s="23">
        <f t="shared" si="10"/>
        <v>50000000</v>
      </c>
      <c r="F144" s="24">
        <f t="shared" si="11"/>
        <v>6.8190775137769319E-2</v>
      </c>
      <c r="G144" s="22">
        <v>35410234</v>
      </c>
      <c r="H144" s="25">
        <f t="shared" si="8"/>
        <v>70.820468000000005</v>
      </c>
      <c r="I144" s="24">
        <f t="shared" si="9"/>
        <v>14589766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60491061</v>
      </c>
      <c r="H153" s="25">
        <f t="shared" si="8"/>
        <v>0</v>
      </c>
      <c r="I153" s="24">
        <f t="shared" si="9"/>
        <v>-60491061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60491061</v>
      </c>
      <c r="H154" s="25">
        <f t="shared" si="8"/>
        <v>0</v>
      </c>
      <c r="I154" s="24">
        <f t="shared" si="9"/>
        <v>-60491061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>
        <v>60491061</v>
      </c>
      <c r="H159" s="25">
        <f t="shared" si="8"/>
        <v>0</v>
      </c>
      <c r="I159" s="24">
        <f t="shared" si="9"/>
        <v>-60491061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199000000</v>
      </c>
      <c r="D213" s="22"/>
      <c r="E213" s="23">
        <f t="shared" si="16"/>
        <v>199000000</v>
      </c>
      <c r="F213" s="24">
        <f t="shared" si="17"/>
        <v>0.27139928504832189</v>
      </c>
      <c r="G213" s="22">
        <v>371592856</v>
      </c>
      <c r="H213" s="25">
        <f t="shared" si="14"/>
        <v>186.73007839195981</v>
      </c>
      <c r="I213" s="24">
        <f t="shared" si="15"/>
        <v>-172592856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112000000</v>
      </c>
      <c r="D300" s="17">
        <f>SUM(D330:D335)+D317+D312+D301</f>
        <v>0</v>
      </c>
      <c r="E300" s="18">
        <f t="shared" si="21"/>
        <v>112000000</v>
      </c>
      <c r="F300" s="19">
        <f t="shared" si="22"/>
        <v>0.15274733630860327</v>
      </c>
      <c r="G300" s="17">
        <f>SUM(G330:G335)+G317+G312+G301</f>
        <v>36778126</v>
      </c>
      <c r="H300" s="25">
        <f t="shared" si="25"/>
        <v>32.837612499999999</v>
      </c>
      <c r="I300" s="24">
        <f t="shared" si="23"/>
        <v>75221874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112000000</v>
      </c>
      <c r="D317" s="22">
        <f>SUM(D318:D329)-D325</f>
        <v>0</v>
      </c>
      <c r="E317" s="23">
        <f t="shared" si="27"/>
        <v>112000000</v>
      </c>
      <c r="F317" s="24">
        <f t="shared" si="28"/>
        <v>0.15274733630860327</v>
      </c>
      <c r="G317" s="22">
        <f>SUM(G318:G329)-G325</f>
        <v>36778126</v>
      </c>
      <c r="H317" s="25">
        <f t="shared" si="25"/>
        <v>32.837612499999999</v>
      </c>
      <c r="I317" s="24">
        <f t="shared" si="23"/>
        <v>75221874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112000000</v>
      </c>
      <c r="D329" s="22"/>
      <c r="E329" s="23">
        <f t="shared" si="27"/>
        <v>112000000</v>
      </c>
      <c r="F329" s="24">
        <f t="shared" si="28"/>
        <v>0.15274733630860327</v>
      </c>
      <c r="G329" s="22">
        <v>36778126</v>
      </c>
      <c r="H329" s="25">
        <f t="shared" si="25"/>
        <v>32.837612499999999</v>
      </c>
      <c r="I329" s="24">
        <f t="shared" si="23"/>
        <v>75221874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70603000000</v>
      </c>
      <c r="D341" s="45">
        <f>SUM(D8+D12)</f>
        <v>2720700895</v>
      </c>
      <c r="E341" s="46">
        <f t="shared" si="27"/>
        <v>73323700895</v>
      </c>
      <c r="F341" s="47">
        <f t="shared" si="28"/>
        <v>100</v>
      </c>
      <c r="G341" s="45">
        <f>SUM(G8+G12)</f>
        <v>29410641266</v>
      </c>
      <c r="H341" s="48">
        <f t="shared" si="25"/>
        <v>40.110688504548101</v>
      </c>
      <c r="I341" s="47">
        <f t="shared" si="29"/>
        <v>43913059629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405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52709000000</v>
      </c>
      <c r="D7" s="10">
        <f>SUM(D8+D12)</f>
        <v>4252299341</v>
      </c>
      <c r="E7" s="11">
        <f>SUM(C7:D7)</f>
        <v>56961299341</v>
      </c>
      <c r="F7" s="12">
        <f>IF(OR(E7=0,E$7=0),0,E7/E$7)*100</f>
        <v>100</v>
      </c>
      <c r="G7" s="10">
        <f>SUM(G8+G12)</f>
        <v>21937079460</v>
      </c>
      <c r="H7" s="13">
        <f t="shared" ref="H7:H92" si="0">IF(OR(G7=0,E7=0),0,G7/E7)*100</f>
        <v>38.512252553568374</v>
      </c>
      <c r="I7" s="12">
        <f>SUM(E7-G7)</f>
        <v>35024219881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3802714642</v>
      </c>
      <c r="E8" s="18">
        <f>SUM(C8:D8)</f>
        <v>3802714642</v>
      </c>
      <c r="F8" s="19">
        <f>IF(OR(E8=0,E$7=0),0,E8/E$7)*100</f>
        <v>6.6759619004386996</v>
      </c>
      <c r="G8" s="17">
        <f>SUM(G9:G11)</f>
        <v>3802714642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3802714642</v>
      </c>
      <c r="E11" s="23">
        <f t="shared" si="2"/>
        <v>3802714642</v>
      </c>
      <c r="F11" s="24">
        <f t="shared" si="3"/>
        <v>6.6759619004386996</v>
      </c>
      <c r="G11" s="22">
        <v>3802714642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52709000000</v>
      </c>
      <c r="D12" s="17">
        <f>SUM(D13+D218+D300)</f>
        <v>449584699</v>
      </c>
      <c r="E12" s="18">
        <f t="shared" si="2"/>
        <v>53158584699</v>
      </c>
      <c r="F12" s="19">
        <f t="shared" si="3"/>
        <v>93.324038099561307</v>
      </c>
      <c r="G12" s="17">
        <f>SUM(G13+G218+G300)</f>
        <v>18134364818</v>
      </c>
      <c r="H12" s="20">
        <f t="shared" si="0"/>
        <v>34.113708859410501</v>
      </c>
      <c r="I12" s="19">
        <f t="shared" si="1"/>
        <v>35024219881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52684000000</v>
      </c>
      <c r="D13" s="17">
        <f>SUM(D14+D31+D214)</f>
        <v>449584699</v>
      </c>
      <c r="E13" s="18">
        <f t="shared" si="2"/>
        <v>53133584699</v>
      </c>
      <c r="F13" s="19">
        <f t="shared" si="3"/>
        <v>93.280148651305666</v>
      </c>
      <c r="G13" s="17">
        <f>SUM(G14+G31+G214)</f>
        <v>18117196700</v>
      </c>
      <c r="H13" s="20">
        <f t="shared" si="0"/>
        <v>34.097448539625773</v>
      </c>
      <c r="I13" s="19">
        <f t="shared" si="1"/>
        <v>35016387999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52684000000</v>
      </c>
      <c r="D31" s="22">
        <f>SUM(D32+D34+D107+D111+D163+D172+D204+D206+D207+D210+D211+D212+D213)</f>
        <v>449584699</v>
      </c>
      <c r="E31" s="23">
        <f t="shared" si="2"/>
        <v>53133584699</v>
      </c>
      <c r="F31" s="24">
        <f t="shared" si="3"/>
        <v>93.280148651305666</v>
      </c>
      <c r="G31" s="22">
        <f>SUM(G32+G34+G107+G111+G163+G172+G204+G206+G207+G210+G211+G212+G213)</f>
        <v>18117196700</v>
      </c>
      <c r="H31" s="25">
        <f t="shared" si="0"/>
        <v>34.097448539625773</v>
      </c>
      <c r="I31" s="24">
        <f t="shared" si="1"/>
        <v>35016387999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52658765000</v>
      </c>
      <c r="D111" s="22">
        <f>SUM(D112+D146+D147+D148+D151+D152+D153)</f>
        <v>449584699</v>
      </c>
      <c r="E111" s="23">
        <f t="shared" si="10"/>
        <v>53108349699</v>
      </c>
      <c r="F111" s="24">
        <f t="shared" si="11"/>
        <v>93.235846642236439</v>
      </c>
      <c r="G111" s="22">
        <f>SUM(G112+G146+G147+G148+G151+G152+G153)</f>
        <v>18080192309</v>
      </c>
      <c r="H111" s="25">
        <f t="shared" si="8"/>
        <v>34.043973144472304</v>
      </c>
      <c r="I111" s="24">
        <f t="shared" si="9"/>
        <v>35028157390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51232924000</v>
      </c>
      <c r="D112" s="22">
        <f>SUM(D113:D145)-D115-D124-D127-D135-D139</f>
        <v>1156338140</v>
      </c>
      <c r="E112" s="23">
        <f t="shared" si="10"/>
        <v>52389262140</v>
      </c>
      <c r="F112" s="24">
        <f t="shared" si="11"/>
        <v>91.973432393756667</v>
      </c>
      <c r="G112" s="22">
        <f>SUM(G113:G145)-G115-G124-G127-G135-G139</f>
        <v>18080027249</v>
      </c>
      <c r="H112" s="25">
        <f t="shared" si="8"/>
        <v>34.510940812040232</v>
      </c>
      <c r="I112" s="24">
        <f t="shared" si="9"/>
        <v>34309234891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5">
        <v>212040101</v>
      </c>
      <c r="B113" s="33" t="s">
        <v>115</v>
      </c>
      <c r="C113" s="22"/>
      <c r="D113" s="22"/>
      <c r="E113" s="23">
        <f t="shared" si="10"/>
        <v>0</v>
      </c>
      <c r="F113" s="24">
        <f t="shared" si="11"/>
        <v>0</v>
      </c>
      <c r="G113" s="22"/>
      <c r="H113" s="25">
        <f t="shared" si="8"/>
        <v>0</v>
      </c>
      <c r="I113" s="24">
        <f t="shared" si="9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12017272000</v>
      </c>
      <c r="D114" s="22"/>
      <c r="E114" s="23">
        <f t="shared" si="10"/>
        <v>12017272000</v>
      </c>
      <c r="F114" s="24">
        <f t="shared" si="11"/>
        <v>21.097257504710964</v>
      </c>
      <c r="G114" s="22">
        <v>4848191274</v>
      </c>
      <c r="H114" s="25">
        <f t="shared" si="8"/>
        <v>40.343526168002185</v>
      </c>
      <c r="I114" s="24">
        <f t="shared" si="9"/>
        <v>7169080726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4495000000</v>
      </c>
      <c r="D115" s="22">
        <f>SUM(D116:D117)</f>
        <v>0</v>
      </c>
      <c r="E115" s="23">
        <f t="shared" si="10"/>
        <v>4495000000</v>
      </c>
      <c r="F115" s="24">
        <f t="shared" si="11"/>
        <v>7.8913227963614192</v>
      </c>
      <c r="G115" s="22">
        <f>SUM(G116:G117)</f>
        <v>998061807</v>
      </c>
      <c r="H115" s="25">
        <f t="shared" si="8"/>
        <v>22.203822180200223</v>
      </c>
      <c r="I115" s="24">
        <f t="shared" si="9"/>
        <v>3496938193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4495000000</v>
      </c>
      <c r="D116" s="22"/>
      <c r="E116" s="23">
        <f t="shared" si="10"/>
        <v>4495000000</v>
      </c>
      <c r="F116" s="24">
        <f t="shared" si="11"/>
        <v>7.8913227963614192</v>
      </c>
      <c r="G116" s="22">
        <v>998061807</v>
      </c>
      <c r="H116" s="25">
        <f t="shared" si="8"/>
        <v>22.203822180200223</v>
      </c>
      <c r="I116" s="24">
        <f t="shared" si="9"/>
        <v>3496938193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2104856000</v>
      </c>
      <c r="D119" s="22">
        <v>1156338140</v>
      </c>
      <c r="E119" s="23">
        <f t="shared" si="10"/>
        <v>3261194140</v>
      </c>
      <c r="F119" s="24">
        <f t="shared" si="11"/>
        <v>5.7252804583631312</v>
      </c>
      <c r="G119" s="22">
        <v>782631780</v>
      </c>
      <c r="H119" s="25">
        <f t="shared" si="8"/>
        <v>23.998319216898874</v>
      </c>
      <c r="I119" s="24">
        <f t="shared" si="9"/>
        <v>2478562360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>
        <v>120000000</v>
      </c>
      <c r="D120" s="22"/>
      <c r="E120" s="23">
        <f t="shared" si="10"/>
        <v>120000000</v>
      </c>
      <c r="F120" s="24">
        <f t="shared" si="11"/>
        <v>0.21066935162700118</v>
      </c>
      <c r="G120" s="22">
        <v>72000000</v>
      </c>
      <c r="H120" s="25">
        <f t="shared" si="8"/>
        <v>60</v>
      </c>
      <c r="I120" s="24">
        <f t="shared" si="9"/>
        <v>48000000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952554000</v>
      </c>
      <c r="D121" s="22"/>
      <c r="E121" s="23">
        <f t="shared" si="10"/>
        <v>952554000</v>
      </c>
      <c r="F121" s="24">
        <f t="shared" si="11"/>
        <v>1.6722827797475539</v>
      </c>
      <c r="G121" s="22">
        <v>134513185</v>
      </c>
      <c r="H121" s="25">
        <f t="shared" si="8"/>
        <v>14.121318581413759</v>
      </c>
      <c r="I121" s="24">
        <f t="shared" si="9"/>
        <v>818040815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4500000000</v>
      </c>
      <c r="D122" s="22"/>
      <c r="E122" s="23">
        <f t="shared" si="10"/>
        <v>4500000000</v>
      </c>
      <c r="F122" s="24">
        <f t="shared" si="11"/>
        <v>7.9001006860125438</v>
      </c>
      <c r="G122" s="22">
        <v>2088985085</v>
      </c>
      <c r="H122" s="25">
        <f t="shared" si="8"/>
        <v>46.421890777777783</v>
      </c>
      <c r="I122" s="24">
        <f t="shared" si="9"/>
        <v>2411014915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16123640000</v>
      </c>
      <c r="D123" s="22"/>
      <c r="E123" s="23">
        <f t="shared" si="10"/>
        <v>16123640000</v>
      </c>
      <c r="F123" s="24">
        <f t="shared" si="11"/>
        <v>28.306306538893178</v>
      </c>
      <c r="G123" s="22">
        <v>3036153685</v>
      </c>
      <c r="H123" s="25">
        <f t="shared" si="8"/>
        <v>18.83044824245642</v>
      </c>
      <c r="I123" s="24">
        <f t="shared" si="9"/>
        <v>13087486315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255259000</v>
      </c>
      <c r="D124" s="22">
        <f>SUM(D125:D126)</f>
        <v>0</v>
      </c>
      <c r="E124" s="23">
        <f t="shared" si="10"/>
        <v>255259000</v>
      </c>
      <c r="F124" s="24">
        <f t="shared" si="11"/>
        <v>0.44812706689130577</v>
      </c>
      <c r="G124" s="22">
        <f>SUM(G125:G126)</f>
        <v>98090650</v>
      </c>
      <c r="H124" s="25">
        <f t="shared" si="8"/>
        <v>38.427890887294865</v>
      </c>
      <c r="I124" s="24">
        <f t="shared" si="9"/>
        <v>157168350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255259000</v>
      </c>
      <c r="D125" s="22"/>
      <c r="E125" s="23">
        <f t="shared" si="10"/>
        <v>255259000</v>
      </c>
      <c r="F125" s="24">
        <f t="shared" si="11"/>
        <v>0.44812706689130577</v>
      </c>
      <c r="G125" s="22">
        <v>98090650</v>
      </c>
      <c r="H125" s="25">
        <f t="shared" si="8"/>
        <v>38.427890887294865</v>
      </c>
      <c r="I125" s="24">
        <f t="shared" si="9"/>
        <v>157168350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500000000</v>
      </c>
      <c r="D127" s="22">
        <f>SUM(D128:D129)</f>
        <v>0</v>
      </c>
      <c r="E127" s="23">
        <f t="shared" si="10"/>
        <v>500000000</v>
      </c>
      <c r="F127" s="24">
        <f t="shared" si="11"/>
        <v>0.87778896511250504</v>
      </c>
      <c r="G127" s="22">
        <f>SUM(G128:G129)</f>
        <v>252727765</v>
      </c>
      <c r="H127" s="25">
        <f t="shared" si="8"/>
        <v>50.545552999999998</v>
      </c>
      <c r="I127" s="24">
        <f t="shared" si="9"/>
        <v>247272235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150000000</v>
      </c>
      <c r="D128" s="22"/>
      <c r="E128" s="23">
        <f t="shared" si="10"/>
        <v>150000000</v>
      </c>
      <c r="F128" s="24">
        <f t="shared" si="11"/>
        <v>0.2633366895337515</v>
      </c>
      <c r="G128" s="22">
        <v>158107305</v>
      </c>
      <c r="H128" s="25">
        <f t="shared" si="8"/>
        <v>105.40487</v>
      </c>
      <c r="I128" s="24">
        <f t="shared" si="9"/>
        <v>-8107305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350000000</v>
      </c>
      <c r="D129" s="22"/>
      <c r="E129" s="23">
        <f t="shared" si="10"/>
        <v>350000000</v>
      </c>
      <c r="F129" s="24">
        <f t="shared" si="11"/>
        <v>0.61445227557875348</v>
      </c>
      <c r="G129" s="22">
        <v>94620460</v>
      </c>
      <c r="H129" s="25">
        <f t="shared" si="8"/>
        <v>27.034417142857141</v>
      </c>
      <c r="I129" s="24">
        <f t="shared" si="9"/>
        <v>255379540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>
        <v>1075000</v>
      </c>
      <c r="D130" s="22"/>
      <c r="E130" s="23">
        <f t="shared" si="10"/>
        <v>1075000</v>
      </c>
      <c r="F130" s="24">
        <f t="shared" si="11"/>
        <v>1.8872462749918856E-3</v>
      </c>
      <c r="G130" s="22"/>
      <c r="H130" s="25">
        <f t="shared" si="8"/>
        <v>0</v>
      </c>
      <c r="I130" s="24">
        <f t="shared" si="9"/>
        <v>1075000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411222000</v>
      </c>
      <c r="D131" s="22"/>
      <c r="E131" s="23">
        <f t="shared" si="10"/>
        <v>411222000</v>
      </c>
      <c r="F131" s="24">
        <f t="shared" si="11"/>
        <v>0.72193226762298901</v>
      </c>
      <c r="G131" s="22">
        <v>197259075</v>
      </c>
      <c r="H131" s="25">
        <f t="shared" si="8"/>
        <v>47.968998497162119</v>
      </c>
      <c r="I131" s="24">
        <f t="shared" si="9"/>
        <v>213962925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>
        <v>23824600</v>
      </c>
      <c r="H132" s="25">
        <f t="shared" si="8"/>
        <v>0</v>
      </c>
      <c r="I132" s="24">
        <f t="shared" si="9"/>
        <v>-23824600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9644000</v>
      </c>
      <c r="D133" s="22"/>
      <c r="E133" s="23">
        <f t="shared" si="10"/>
        <v>9644000</v>
      </c>
      <c r="F133" s="24">
        <f t="shared" si="11"/>
        <v>1.6930793559089996E-2</v>
      </c>
      <c r="G133" s="22"/>
      <c r="H133" s="25">
        <f t="shared" si="8"/>
        <v>0</v>
      </c>
      <c r="I133" s="24">
        <f t="shared" si="9"/>
        <v>9644000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560000000</v>
      </c>
      <c r="D134" s="22"/>
      <c r="E134" s="23">
        <f t="shared" si="10"/>
        <v>560000000</v>
      </c>
      <c r="F134" s="24">
        <f t="shared" si="11"/>
        <v>0.98312364092600546</v>
      </c>
      <c r="G134" s="22">
        <v>174663579</v>
      </c>
      <c r="H134" s="25">
        <f t="shared" si="8"/>
        <v>31.189924821428573</v>
      </c>
      <c r="I134" s="24">
        <f t="shared" si="9"/>
        <v>385336421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9182402000</v>
      </c>
      <c r="D135" s="22">
        <f>SUM(D136:D144)-D139</f>
        <v>0</v>
      </c>
      <c r="E135" s="23">
        <f t="shared" si="10"/>
        <v>9182402000</v>
      </c>
      <c r="F135" s="24">
        <f t="shared" si="11"/>
        <v>16.120422297653992</v>
      </c>
      <c r="G135" s="22">
        <f>SUM(G136:G144)-G139</f>
        <v>5372924764</v>
      </c>
      <c r="H135" s="25">
        <f t="shared" si="8"/>
        <v>58.513281862414644</v>
      </c>
      <c r="I135" s="24">
        <f t="shared" si="9"/>
        <v>3809477236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3310339000</v>
      </c>
      <c r="D136" s="22"/>
      <c r="E136" s="23">
        <f t="shared" si="10"/>
        <v>3310339000</v>
      </c>
      <c r="F136" s="24">
        <f t="shared" si="11"/>
        <v>5.8115580899631292</v>
      </c>
      <c r="G136" s="22">
        <v>790471936</v>
      </c>
      <c r="H136" s="25">
        <f t="shared" si="8"/>
        <v>23.878881770114781</v>
      </c>
      <c r="I136" s="24">
        <f t="shared" si="9"/>
        <v>2519867064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1233850000</v>
      </c>
      <c r="D137" s="22"/>
      <c r="E137" s="23">
        <f t="shared" si="10"/>
        <v>1233850000</v>
      </c>
      <c r="F137" s="24">
        <f t="shared" si="11"/>
        <v>2.1661198292081285</v>
      </c>
      <c r="G137" s="22">
        <v>597870773</v>
      </c>
      <c r="H137" s="25">
        <f t="shared" si="8"/>
        <v>48.455709608137134</v>
      </c>
      <c r="I137" s="24">
        <f t="shared" si="9"/>
        <v>635979227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4321967000</v>
      </c>
      <c r="D138" s="22"/>
      <c r="E138" s="23">
        <f t="shared" si="10"/>
        <v>4321967000</v>
      </c>
      <c r="F138" s="24">
        <f t="shared" si="11"/>
        <v>7.5875498803607959</v>
      </c>
      <c r="G138" s="22">
        <v>3735501848</v>
      </c>
      <c r="H138" s="25">
        <f t="shared" si="8"/>
        <v>86.430596253974173</v>
      </c>
      <c r="I138" s="24">
        <f t="shared" si="9"/>
        <v>586465152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113493000</v>
      </c>
      <c r="D139" s="22">
        <f>SUM(D140:D141)</f>
        <v>0</v>
      </c>
      <c r="E139" s="23">
        <f t="shared" si="10"/>
        <v>113493000</v>
      </c>
      <c r="F139" s="24">
        <f t="shared" si="11"/>
        <v>0.19924580603502706</v>
      </c>
      <c r="G139" s="22">
        <f>SUM(G140:G141)</f>
        <v>131944553</v>
      </c>
      <c r="H139" s="25">
        <f t="shared" si="8"/>
        <v>116.25787757835285</v>
      </c>
      <c r="I139" s="24">
        <f t="shared" si="9"/>
        <v>-18451553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113493000</v>
      </c>
      <c r="D140" s="22"/>
      <c r="E140" s="23">
        <f t="shared" si="10"/>
        <v>113493000</v>
      </c>
      <c r="F140" s="24">
        <f t="shared" si="11"/>
        <v>0.19924580603502706</v>
      </c>
      <c r="G140" s="22">
        <v>120443561</v>
      </c>
      <c r="H140" s="25">
        <f t="shared" si="8"/>
        <v>106.12421999594687</v>
      </c>
      <c r="I140" s="24">
        <f t="shared" si="9"/>
        <v>-6950561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11500992</v>
      </c>
      <c r="H141" s="25">
        <f t="shared" si="8"/>
        <v>0</v>
      </c>
      <c r="I141" s="24">
        <f t="shared" si="9"/>
        <v>-11500992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119357000</v>
      </c>
      <c r="D142" s="22"/>
      <c r="E142" s="23">
        <f t="shared" si="10"/>
        <v>119357000</v>
      </c>
      <c r="F142" s="24">
        <f t="shared" si="11"/>
        <v>0.2095405150178665</v>
      </c>
      <c r="G142" s="22">
        <v>52154800</v>
      </c>
      <c r="H142" s="25">
        <f t="shared" si="8"/>
        <v>43.696473604396893</v>
      </c>
      <c r="I142" s="24">
        <f t="shared" si="9"/>
        <v>67202200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20000000</v>
      </c>
      <c r="D143" s="22"/>
      <c r="E143" s="23">
        <f t="shared" si="10"/>
        <v>20000000</v>
      </c>
      <c r="F143" s="24">
        <f t="shared" si="11"/>
        <v>3.5111558604500194E-2</v>
      </c>
      <c r="G143" s="22">
        <v>1530089</v>
      </c>
      <c r="H143" s="25">
        <f t="shared" si="8"/>
        <v>7.6504450000000004</v>
      </c>
      <c r="I143" s="24">
        <f t="shared" si="9"/>
        <v>18469911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63396000</v>
      </c>
      <c r="D144" s="22"/>
      <c r="E144" s="23">
        <f t="shared" si="10"/>
        <v>63396000</v>
      </c>
      <c r="F144" s="24">
        <f t="shared" si="11"/>
        <v>0.11129661846454474</v>
      </c>
      <c r="G144" s="22">
        <v>63450765</v>
      </c>
      <c r="H144" s="25">
        <f t="shared" si="8"/>
        <v>100.08638557637705</v>
      </c>
      <c r="I144" s="24">
        <f t="shared" si="9"/>
        <v>-54765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1425841000</v>
      </c>
      <c r="D153" s="22">
        <f>SUM(D155:D162)</f>
        <v>-706753441</v>
      </c>
      <c r="E153" s="23">
        <f t="shared" si="10"/>
        <v>719087559</v>
      </c>
      <c r="F153" s="24">
        <f t="shared" si="11"/>
        <v>1.2624142484797747</v>
      </c>
      <c r="G153" s="22">
        <f>SUM(G155:G162)</f>
        <v>165060</v>
      </c>
      <c r="H153" s="25">
        <f t="shared" si="8"/>
        <v>2.2954089239082497E-2</v>
      </c>
      <c r="I153" s="24">
        <f t="shared" si="9"/>
        <v>718922499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1425841000</v>
      </c>
      <c r="D154" s="22">
        <f>SUM(D155:D160)</f>
        <v>-706753441</v>
      </c>
      <c r="E154" s="23">
        <f t="shared" si="10"/>
        <v>719087559</v>
      </c>
      <c r="F154" s="24">
        <f t="shared" si="11"/>
        <v>1.2624142484797747</v>
      </c>
      <c r="G154" s="22">
        <f>SUM(G155:G160)</f>
        <v>165060</v>
      </c>
      <c r="H154" s="25">
        <f t="shared" si="8"/>
        <v>2.2954089239082497E-2</v>
      </c>
      <c r="I154" s="24">
        <f t="shared" si="9"/>
        <v>718922499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>
        <v>449584699</v>
      </c>
      <c r="E156" s="23">
        <f t="shared" si="10"/>
        <v>449584699</v>
      </c>
      <c r="F156" s="24">
        <f t="shared" si="11"/>
        <v>0.78928097533125419</v>
      </c>
      <c r="G156" s="22"/>
      <c r="H156" s="25">
        <f t="shared" si="8"/>
        <v>0</v>
      </c>
      <c r="I156" s="24">
        <f t="shared" si="9"/>
        <v>449584699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>
        <v>1425841000</v>
      </c>
      <c r="D159" s="22">
        <v>-1156338140</v>
      </c>
      <c r="E159" s="23">
        <f t="shared" si="10"/>
        <v>269502860</v>
      </c>
      <c r="F159" s="24">
        <f t="shared" si="11"/>
        <v>0.47313327314852061</v>
      </c>
      <c r="G159" s="22">
        <v>165060</v>
      </c>
      <c r="H159" s="25">
        <f t="shared" si="8"/>
        <v>6.1246103288106105E-2</v>
      </c>
      <c r="I159" s="24">
        <f t="shared" si="9"/>
        <v>269337800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25235000</v>
      </c>
      <c r="D213" s="22"/>
      <c r="E213" s="23">
        <f t="shared" si="16"/>
        <v>25235000</v>
      </c>
      <c r="F213" s="24">
        <f t="shared" si="17"/>
        <v>4.4302009069228127E-2</v>
      </c>
      <c r="G213" s="22">
        <v>37004391</v>
      </c>
      <c r="H213" s="25">
        <f t="shared" si="14"/>
        <v>146.63915593421834</v>
      </c>
      <c r="I213" s="24">
        <f t="shared" si="15"/>
        <v>-11769391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25000000</v>
      </c>
      <c r="D300" s="17">
        <f>SUM(D330:D335)+D317+D312+D301</f>
        <v>0</v>
      </c>
      <c r="E300" s="18">
        <f t="shared" si="21"/>
        <v>25000000</v>
      </c>
      <c r="F300" s="19">
        <f t="shared" si="22"/>
        <v>4.3889448255625248E-2</v>
      </c>
      <c r="G300" s="17">
        <f>SUM(G330:G335)+G317+G312+G301</f>
        <v>17168118</v>
      </c>
      <c r="H300" s="25">
        <f t="shared" si="25"/>
        <v>68.672471999999999</v>
      </c>
      <c r="I300" s="24">
        <f t="shared" si="23"/>
        <v>7831882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25000000</v>
      </c>
      <c r="D317" s="22">
        <f>SUM(D318:D329)-D325</f>
        <v>0</v>
      </c>
      <c r="E317" s="23">
        <f t="shared" si="27"/>
        <v>25000000</v>
      </c>
      <c r="F317" s="24">
        <f t="shared" si="28"/>
        <v>4.3889448255625248E-2</v>
      </c>
      <c r="G317" s="22">
        <f>SUM(G318:G329)-G325</f>
        <v>15721260</v>
      </c>
      <c r="H317" s="25">
        <f t="shared" si="25"/>
        <v>62.885040000000004</v>
      </c>
      <c r="I317" s="24">
        <f t="shared" si="23"/>
        <v>9278740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25000000</v>
      </c>
      <c r="D329" s="22"/>
      <c r="E329" s="23">
        <f t="shared" si="27"/>
        <v>25000000</v>
      </c>
      <c r="F329" s="24">
        <f t="shared" si="28"/>
        <v>4.3889448255625248E-2</v>
      </c>
      <c r="G329" s="22">
        <v>15721260</v>
      </c>
      <c r="H329" s="25">
        <f t="shared" si="25"/>
        <v>62.885040000000004</v>
      </c>
      <c r="I329" s="24">
        <f t="shared" si="23"/>
        <v>9278740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1446858</v>
      </c>
      <c r="H335" s="25">
        <f t="shared" si="25"/>
        <v>0</v>
      </c>
      <c r="I335" s="24">
        <f t="shared" si="29"/>
        <v>-1446858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>
        <v>1446858</v>
      </c>
      <c r="H340" s="25">
        <f t="shared" si="25"/>
        <v>0</v>
      </c>
      <c r="I340" s="24">
        <f t="shared" si="29"/>
        <v>-1446858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52709000000</v>
      </c>
      <c r="D341" s="45">
        <f>SUM(D8+D12)</f>
        <v>4252299341</v>
      </c>
      <c r="E341" s="46">
        <f t="shared" si="27"/>
        <v>56961299341</v>
      </c>
      <c r="F341" s="47">
        <f t="shared" si="28"/>
        <v>100</v>
      </c>
      <c r="G341" s="45">
        <f>SUM(G8+G12)</f>
        <v>21937079460</v>
      </c>
      <c r="H341" s="48">
        <f t="shared" si="25"/>
        <v>38.512252553568374</v>
      </c>
      <c r="I341" s="47">
        <f t="shared" si="29"/>
        <v>35024219881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406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65857000000</v>
      </c>
      <c r="D7" s="10">
        <f>SUM(D8+D12)</f>
        <v>15297340297</v>
      </c>
      <c r="E7" s="11">
        <f>SUM(C7:D7)</f>
        <v>81154340297</v>
      </c>
      <c r="F7" s="12">
        <f>IF(OR(E7=0,E$7=0),0,E7/E$7)*100</f>
        <v>100</v>
      </c>
      <c r="G7" s="10">
        <f>SUM(G8+G12)</f>
        <v>36731681019</v>
      </c>
      <c r="H7" s="13">
        <f t="shared" ref="H7:H92" si="0">IF(OR(G7=0,E7=0),0,G7/E7)*100</f>
        <v>45.261511441745824</v>
      </c>
      <c r="I7" s="12">
        <f>SUM(E7-G7)</f>
        <v>44422659278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15297340297</v>
      </c>
      <c r="E8" s="18">
        <f>SUM(C8:D8)</f>
        <v>15297340297</v>
      </c>
      <c r="F8" s="19">
        <f>IF(OR(E8=0,E$7=0),0,E8/E$7)*100</f>
        <v>18.84968843442806</v>
      </c>
      <c r="G8" s="17">
        <f>SUM(G9:G11)</f>
        <v>15297340297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15297340297</v>
      </c>
      <c r="E11" s="23">
        <f t="shared" si="2"/>
        <v>15297340297</v>
      </c>
      <c r="F11" s="24">
        <f t="shared" si="3"/>
        <v>18.84968843442806</v>
      </c>
      <c r="G11" s="22">
        <v>15297340297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65857000000</v>
      </c>
      <c r="D12" s="17">
        <f>SUM(D13+D218+D300)</f>
        <v>0</v>
      </c>
      <c r="E12" s="18">
        <f t="shared" si="2"/>
        <v>65857000000</v>
      </c>
      <c r="F12" s="19">
        <f t="shared" si="3"/>
        <v>81.15031156557194</v>
      </c>
      <c r="G12" s="17">
        <f>SUM(G13+G218+G300)</f>
        <v>21434340722</v>
      </c>
      <c r="H12" s="20">
        <f t="shared" si="0"/>
        <v>32.546791870264364</v>
      </c>
      <c r="I12" s="19">
        <f t="shared" si="1"/>
        <v>44422659278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65836000000</v>
      </c>
      <c r="D13" s="17">
        <f>SUM(D14+D31+D214)</f>
        <v>0</v>
      </c>
      <c r="E13" s="18">
        <f t="shared" si="2"/>
        <v>65836000000</v>
      </c>
      <c r="F13" s="19">
        <f t="shared" si="3"/>
        <v>81.124434945882655</v>
      </c>
      <c r="G13" s="17">
        <f>SUM(G14+G31+G214)</f>
        <v>21353355054</v>
      </c>
      <c r="H13" s="20">
        <f t="shared" si="0"/>
        <v>32.434162242542072</v>
      </c>
      <c r="I13" s="19">
        <f t="shared" si="1"/>
        <v>44482644946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65836000000</v>
      </c>
      <c r="D31" s="22">
        <f>SUM(D32+D34+D107+D111+D163+D172+D204+D206+D207+D210+D211+D212+D213)</f>
        <v>0</v>
      </c>
      <c r="E31" s="23">
        <f t="shared" si="2"/>
        <v>65836000000</v>
      </c>
      <c r="F31" s="24">
        <f t="shared" si="3"/>
        <v>81.124434945882655</v>
      </c>
      <c r="G31" s="22">
        <f>SUM(G32+G34+G107+G111+G163+G172+G204+G206+G207+G210+G211+G212+G213)</f>
        <v>21353355054</v>
      </c>
      <c r="H31" s="25">
        <f t="shared" si="0"/>
        <v>32.434162242542072</v>
      </c>
      <c r="I31" s="24">
        <f t="shared" si="1"/>
        <v>44482644946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65836000000</v>
      </c>
      <c r="D111" s="22">
        <f>SUM(D112+D146+D147+D148+D151+D152+D153)</f>
        <v>0</v>
      </c>
      <c r="E111" s="23">
        <f t="shared" si="10"/>
        <v>65836000000</v>
      </c>
      <c r="F111" s="24">
        <f t="shared" si="11"/>
        <v>81.124434945882655</v>
      </c>
      <c r="G111" s="22">
        <f>SUM(G112+G146+G147+G148+G151+G152+G153)</f>
        <v>21350638779</v>
      </c>
      <c r="H111" s="25">
        <f t="shared" si="8"/>
        <v>32.430036422322132</v>
      </c>
      <c r="I111" s="24">
        <f t="shared" si="9"/>
        <v>44485361221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65836000000</v>
      </c>
      <c r="D112" s="22">
        <f>SUM(D113:D145)-D115-D124-D127-D135-D139</f>
        <v>0</v>
      </c>
      <c r="E112" s="23">
        <f t="shared" si="10"/>
        <v>65836000000</v>
      </c>
      <c r="F112" s="24">
        <f t="shared" si="11"/>
        <v>81.124434945882655</v>
      </c>
      <c r="G112" s="22">
        <f>SUM(G113:G145)-G115-G124-G127-G135-G139</f>
        <v>20157867466</v>
      </c>
      <c r="H112" s="25">
        <f t="shared" si="8"/>
        <v>30.618305282823989</v>
      </c>
      <c r="I112" s="24">
        <f t="shared" si="9"/>
        <v>45678132534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10495026000</v>
      </c>
      <c r="D113" s="22"/>
      <c r="E113" s="23">
        <f t="shared" si="10"/>
        <v>10495026000</v>
      </c>
      <c r="F113" s="24">
        <f t="shared" si="11"/>
        <v>12.932180782434338</v>
      </c>
      <c r="G113" s="22">
        <v>1850399806</v>
      </c>
      <c r="H113" s="25">
        <f t="shared" si="8"/>
        <v>17.63120745008159</v>
      </c>
      <c r="I113" s="24">
        <f t="shared" si="9"/>
        <v>8644626194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2102000000</v>
      </c>
      <c r="D115" s="22">
        <f>SUM(D116:D117)</f>
        <v>0</v>
      </c>
      <c r="E115" s="23">
        <f t="shared" si="10"/>
        <v>2102000000</v>
      </c>
      <c r="F115" s="24">
        <f t="shared" si="11"/>
        <v>2.5901264088985561</v>
      </c>
      <c r="G115" s="22">
        <f>SUM(G116:G117)</f>
        <v>0</v>
      </c>
      <c r="H115" s="25">
        <f t="shared" si="8"/>
        <v>0</v>
      </c>
      <c r="I115" s="24">
        <f t="shared" si="9"/>
        <v>2102000000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2102000000</v>
      </c>
      <c r="D116" s="22"/>
      <c r="E116" s="23">
        <f t="shared" si="10"/>
        <v>2102000000</v>
      </c>
      <c r="F116" s="24">
        <f t="shared" si="11"/>
        <v>2.5901264088985561</v>
      </c>
      <c r="G116" s="22"/>
      <c r="H116" s="25">
        <f t="shared" si="8"/>
        <v>0</v>
      </c>
      <c r="I116" s="24">
        <f t="shared" si="9"/>
        <v>2102000000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1704402000</v>
      </c>
      <c r="D119" s="22"/>
      <c r="E119" s="23">
        <f t="shared" si="10"/>
        <v>1704402000</v>
      </c>
      <c r="F119" s="24">
        <f t="shared" si="11"/>
        <v>2.1001982072214638</v>
      </c>
      <c r="G119" s="22"/>
      <c r="H119" s="25">
        <f t="shared" si="8"/>
        <v>0</v>
      </c>
      <c r="I119" s="24">
        <f t="shared" si="9"/>
        <v>1704402000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/>
      <c r="D121" s="22"/>
      <c r="E121" s="23">
        <f t="shared" si="10"/>
        <v>0</v>
      </c>
      <c r="F121" s="24">
        <f t="shared" si="11"/>
        <v>0</v>
      </c>
      <c r="G121" s="22">
        <v>696746505</v>
      </c>
      <c r="H121" s="25">
        <f t="shared" si="8"/>
        <v>0</v>
      </c>
      <c r="I121" s="24">
        <f t="shared" si="9"/>
        <v>-696746505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2169824000</v>
      </c>
      <c r="D122" s="22"/>
      <c r="E122" s="23">
        <f t="shared" si="10"/>
        <v>2169824000</v>
      </c>
      <c r="F122" s="24">
        <f t="shared" si="11"/>
        <v>2.673700497175024</v>
      </c>
      <c r="G122" s="22"/>
      <c r="H122" s="25">
        <f t="shared" si="8"/>
        <v>0</v>
      </c>
      <c r="I122" s="24">
        <f t="shared" si="9"/>
        <v>2169824000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33582782000</v>
      </c>
      <c r="D123" s="22"/>
      <c r="E123" s="23">
        <f t="shared" si="10"/>
        <v>33582782000</v>
      </c>
      <c r="F123" s="24">
        <f t="shared" si="11"/>
        <v>41.381375139145135</v>
      </c>
      <c r="G123" s="22"/>
      <c r="H123" s="25">
        <f t="shared" si="8"/>
        <v>0</v>
      </c>
      <c r="I123" s="24">
        <f t="shared" si="9"/>
        <v>33582782000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942475000</v>
      </c>
      <c r="D124" s="22">
        <f>SUM(D125:D126)</f>
        <v>0</v>
      </c>
      <c r="E124" s="23">
        <f t="shared" si="10"/>
        <v>942475000</v>
      </c>
      <c r="F124" s="24">
        <f t="shared" si="11"/>
        <v>1.1613365305550269</v>
      </c>
      <c r="G124" s="22">
        <f>SUM(G125:G126)</f>
        <v>4673216943</v>
      </c>
      <c r="H124" s="25">
        <f t="shared" si="8"/>
        <v>495.8451887848484</v>
      </c>
      <c r="I124" s="24">
        <f t="shared" si="9"/>
        <v>-3730741943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942475000</v>
      </c>
      <c r="D125" s="22"/>
      <c r="E125" s="23">
        <f t="shared" si="10"/>
        <v>942475000</v>
      </c>
      <c r="F125" s="24">
        <f t="shared" si="11"/>
        <v>1.1613365305550269</v>
      </c>
      <c r="G125" s="22">
        <v>4673216943</v>
      </c>
      <c r="H125" s="25">
        <f t="shared" si="8"/>
        <v>495.8451887848484</v>
      </c>
      <c r="I125" s="24">
        <f t="shared" si="9"/>
        <v>-3730741943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871785000</v>
      </c>
      <c r="D127" s="22">
        <f>SUM(D128:D129)</f>
        <v>0</v>
      </c>
      <c r="E127" s="23">
        <f t="shared" si="10"/>
        <v>871785000</v>
      </c>
      <c r="F127" s="24">
        <f t="shared" si="11"/>
        <v>1.0742308998009649</v>
      </c>
      <c r="G127" s="22">
        <f>SUM(G128:G129)</f>
        <v>350747792</v>
      </c>
      <c r="H127" s="25">
        <f t="shared" si="8"/>
        <v>40.233290547554731</v>
      </c>
      <c r="I127" s="24">
        <f t="shared" si="9"/>
        <v>521037208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871785000</v>
      </c>
      <c r="D128" s="22"/>
      <c r="E128" s="23">
        <f t="shared" si="10"/>
        <v>871785000</v>
      </c>
      <c r="F128" s="24">
        <f t="shared" si="11"/>
        <v>1.0742308998009649</v>
      </c>
      <c r="G128" s="22">
        <v>350747792</v>
      </c>
      <c r="H128" s="25">
        <f t="shared" si="8"/>
        <v>40.233290547554731</v>
      </c>
      <c r="I128" s="24">
        <f t="shared" si="9"/>
        <v>521037208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214157000</v>
      </c>
      <c r="D133" s="22"/>
      <c r="E133" s="23">
        <f t="shared" si="10"/>
        <v>214157000</v>
      </c>
      <c r="F133" s="24">
        <f t="shared" si="11"/>
        <v>0.26388853537130735</v>
      </c>
      <c r="G133" s="22"/>
      <c r="H133" s="25">
        <f t="shared" si="8"/>
        <v>0</v>
      </c>
      <c r="I133" s="24">
        <f t="shared" si="9"/>
        <v>214157000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313633000</v>
      </c>
      <c r="D134" s="22"/>
      <c r="E134" s="23">
        <f t="shared" si="10"/>
        <v>313633000</v>
      </c>
      <c r="F134" s="24">
        <f t="shared" si="11"/>
        <v>0.38646485061944857</v>
      </c>
      <c r="G134" s="22">
        <v>98500</v>
      </c>
      <c r="H134" s="25">
        <f t="shared" si="8"/>
        <v>3.140613392085654E-2</v>
      </c>
      <c r="I134" s="24">
        <f t="shared" si="9"/>
        <v>313534500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13439916000</v>
      </c>
      <c r="D135" s="22">
        <f>SUM(D136:D144)-D139</f>
        <v>0</v>
      </c>
      <c r="E135" s="23">
        <f t="shared" si="10"/>
        <v>13439916000</v>
      </c>
      <c r="F135" s="24">
        <f t="shared" si="11"/>
        <v>16.560933094661394</v>
      </c>
      <c r="G135" s="22">
        <f>SUM(G136:G144)-G139</f>
        <v>12586657920</v>
      </c>
      <c r="H135" s="25">
        <f t="shared" si="8"/>
        <v>93.651313892140394</v>
      </c>
      <c r="I135" s="24">
        <f t="shared" si="9"/>
        <v>853258080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622551000</v>
      </c>
      <c r="D136" s="22"/>
      <c r="E136" s="23">
        <f t="shared" si="10"/>
        <v>622551000</v>
      </c>
      <c r="F136" s="24">
        <f t="shared" si="11"/>
        <v>0.76711978400866077</v>
      </c>
      <c r="G136" s="22">
        <v>1540797361</v>
      </c>
      <c r="H136" s="25">
        <f t="shared" si="8"/>
        <v>247.49737146033019</v>
      </c>
      <c r="I136" s="24">
        <f t="shared" si="9"/>
        <v>-918246361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1144024000</v>
      </c>
      <c r="D137" s="22"/>
      <c r="E137" s="23">
        <f t="shared" si="10"/>
        <v>1144024000</v>
      </c>
      <c r="F137" s="24">
        <f t="shared" si="11"/>
        <v>1.4096892363528839</v>
      </c>
      <c r="G137" s="22">
        <v>970224661</v>
      </c>
      <c r="H137" s="25">
        <f t="shared" si="8"/>
        <v>84.808068799255963</v>
      </c>
      <c r="I137" s="24">
        <f t="shared" si="9"/>
        <v>173799339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11214834000</v>
      </c>
      <c r="D138" s="22"/>
      <c r="E138" s="23">
        <f t="shared" si="10"/>
        <v>11214834000</v>
      </c>
      <c r="F138" s="24">
        <f t="shared" si="11"/>
        <v>13.819142585543972</v>
      </c>
      <c r="G138" s="22">
        <v>9725554730</v>
      </c>
      <c r="H138" s="25">
        <f t="shared" si="8"/>
        <v>86.720451947839791</v>
      </c>
      <c r="I138" s="24">
        <f t="shared" si="9"/>
        <v>1489279270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339114000</v>
      </c>
      <c r="D139" s="22">
        <f>SUM(D140:D141)</f>
        <v>0</v>
      </c>
      <c r="E139" s="23">
        <f t="shared" si="10"/>
        <v>339114000</v>
      </c>
      <c r="F139" s="24">
        <f t="shared" si="11"/>
        <v>0.41786304806242858</v>
      </c>
      <c r="G139" s="22">
        <f>SUM(G140:G141)</f>
        <v>261980055</v>
      </c>
      <c r="H139" s="25">
        <f t="shared" si="8"/>
        <v>77.254272899378975</v>
      </c>
      <c r="I139" s="24">
        <f t="shared" si="9"/>
        <v>77133945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339114000</v>
      </c>
      <c r="D140" s="22"/>
      <c r="E140" s="23">
        <f t="shared" si="10"/>
        <v>339114000</v>
      </c>
      <c r="F140" s="24">
        <f t="shared" si="11"/>
        <v>0.41786304806242858</v>
      </c>
      <c r="G140" s="22">
        <v>261980055</v>
      </c>
      <c r="H140" s="25">
        <f t="shared" si="8"/>
        <v>77.254272899378975</v>
      </c>
      <c r="I140" s="24">
        <f t="shared" si="9"/>
        <v>77133945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41278222</v>
      </c>
      <c r="H143" s="25">
        <f t="shared" si="8"/>
        <v>0</v>
      </c>
      <c r="I143" s="24">
        <f t="shared" si="9"/>
        <v>-41278222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119393000</v>
      </c>
      <c r="D144" s="22"/>
      <c r="E144" s="23">
        <f t="shared" si="10"/>
        <v>119393000</v>
      </c>
      <c r="F144" s="24">
        <f t="shared" si="11"/>
        <v>0.14711844069344687</v>
      </c>
      <c r="G144" s="22">
        <v>46822891</v>
      </c>
      <c r="H144" s="25">
        <f t="shared" si="8"/>
        <v>39.217450771820793</v>
      </c>
      <c r="I144" s="24">
        <f t="shared" si="9"/>
        <v>72570109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1192771313</v>
      </c>
      <c r="H153" s="25">
        <f t="shared" si="8"/>
        <v>0</v>
      </c>
      <c r="I153" s="24">
        <f t="shared" si="9"/>
        <v>-1192771313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8771313</v>
      </c>
      <c r="H154" s="25">
        <f t="shared" si="8"/>
        <v>0</v>
      </c>
      <c r="I154" s="24">
        <f t="shared" si="9"/>
        <v>-8771313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>
        <v>8771313</v>
      </c>
      <c r="H157" s="25">
        <f t="shared" si="8"/>
        <v>0</v>
      </c>
      <c r="I157" s="24">
        <f t="shared" si="9"/>
        <v>-8771313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>
        <v>1184000000</v>
      </c>
      <c r="H161" s="25">
        <f t="shared" ref="H161:H228" si="14">IF(OR(G161=0,E161=0),0,G161/E161)*100</f>
        <v>0</v>
      </c>
      <c r="I161" s="24">
        <f t="shared" si="9"/>
        <v>-1184000000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2716275</v>
      </c>
      <c r="H213" s="25">
        <f t="shared" si="14"/>
        <v>0</v>
      </c>
      <c r="I213" s="24">
        <f t="shared" si="15"/>
        <v>-2716275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21000000</v>
      </c>
      <c r="D300" s="17">
        <f>SUM(D330:D335)+D317+D312+D301</f>
        <v>0</v>
      </c>
      <c r="E300" s="18">
        <f t="shared" si="21"/>
        <v>21000000</v>
      </c>
      <c r="F300" s="19">
        <f t="shared" si="22"/>
        <v>2.5876619689281483E-2</v>
      </c>
      <c r="G300" s="17">
        <f>SUM(G330:G335)+G317+G312+G301</f>
        <v>80985668</v>
      </c>
      <c r="H300" s="25">
        <f t="shared" si="25"/>
        <v>385.64603809523811</v>
      </c>
      <c r="I300" s="24">
        <f t="shared" si="23"/>
        <v>-59985668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21000000</v>
      </c>
      <c r="D317" s="22">
        <f>SUM(D318:D329)-D325</f>
        <v>0</v>
      </c>
      <c r="E317" s="23">
        <f t="shared" si="27"/>
        <v>21000000</v>
      </c>
      <c r="F317" s="24">
        <f t="shared" si="28"/>
        <v>2.5876619689281483E-2</v>
      </c>
      <c r="G317" s="22">
        <f>SUM(G318:G329)-G325</f>
        <v>80529268</v>
      </c>
      <c r="H317" s="25">
        <f t="shared" si="25"/>
        <v>383.47270476190477</v>
      </c>
      <c r="I317" s="24">
        <f t="shared" si="23"/>
        <v>-59529268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21000000</v>
      </c>
      <c r="D329" s="22"/>
      <c r="E329" s="23">
        <f t="shared" si="27"/>
        <v>21000000</v>
      </c>
      <c r="F329" s="24">
        <f t="shared" si="28"/>
        <v>2.5876619689281483E-2</v>
      </c>
      <c r="G329" s="22">
        <v>80529268</v>
      </c>
      <c r="H329" s="25">
        <f t="shared" si="25"/>
        <v>383.47270476190477</v>
      </c>
      <c r="I329" s="24">
        <f t="shared" si="23"/>
        <v>-59529268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456400</v>
      </c>
      <c r="H335" s="25">
        <f t="shared" si="25"/>
        <v>0</v>
      </c>
      <c r="I335" s="24">
        <f t="shared" si="29"/>
        <v>-456400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>
        <v>456400</v>
      </c>
      <c r="H340" s="25">
        <f t="shared" si="25"/>
        <v>0</v>
      </c>
      <c r="I340" s="24">
        <f t="shared" si="29"/>
        <v>-456400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65857000000</v>
      </c>
      <c r="D341" s="45">
        <f>SUM(D8+D12)</f>
        <v>15297340297</v>
      </c>
      <c r="E341" s="46">
        <f t="shared" si="27"/>
        <v>81154340297</v>
      </c>
      <c r="F341" s="47">
        <f t="shared" si="28"/>
        <v>100</v>
      </c>
      <c r="G341" s="45">
        <f>SUM(G8+G12)</f>
        <v>36731681019</v>
      </c>
      <c r="H341" s="48">
        <f t="shared" si="25"/>
        <v>45.261511441745824</v>
      </c>
      <c r="I341" s="47">
        <f t="shared" si="29"/>
        <v>44422659278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407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48593000000</v>
      </c>
      <c r="D7" s="10">
        <f>SUM(D8+D12)</f>
        <v>2598530548</v>
      </c>
      <c r="E7" s="11">
        <f>SUM(C7:D7)</f>
        <v>51191530548</v>
      </c>
      <c r="F7" s="12">
        <f>IF(OR(E7=0,E$7=0),0,E7/E$7)*100</f>
        <v>100</v>
      </c>
      <c r="G7" s="10">
        <f>SUM(G8+G12)</f>
        <v>19598504563</v>
      </c>
      <c r="H7" s="13">
        <f t="shared" ref="H7:H92" si="0">IF(OR(G7=0,E7=0),0,G7/E7)*100</f>
        <v>38.284662234553359</v>
      </c>
      <c r="I7" s="12">
        <f>SUM(E7-G7)</f>
        <v>31593025985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2598530548</v>
      </c>
      <c r="E8" s="18">
        <f>SUM(C8:D8)</f>
        <v>2598530548</v>
      </c>
      <c r="F8" s="19">
        <f>IF(OR(E8=0,E$7=0),0,E8/E$7)*100</f>
        <v>5.0760946589855802</v>
      </c>
      <c r="G8" s="17">
        <f>SUM(G9:G11)</f>
        <v>2598530548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2598530548</v>
      </c>
      <c r="E11" s="23">
        <f t="shared" si="2"/>
        <v>2598530548</v>
      </c>
      <c r="F11" s="24">
        <f t="shared" si="3"/>
        <v>5.0760946589855802</v>
      </c>
      <c r="G11" s="22">
        <v>2598530548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48593000000</v>
      </c>
      <c r="D12" s="17">
        <f>SUM(D13+D218+D300)</f>
        <v>0</v>
      </c>
      <c r="E12" s="18">
        <f t="shared" si="2"/>
        <v>48593000000</v>
      </c>
      <c r="F12" s="19">
        <f t="shared" si="3"/>
        <v>94.923905341014418</v>
      </c>
      <c r="G12" s="17">
        <f>SUM(G13+G218+G300)</f>
        <v>16999974015</v>
      </c>
      <c r="H12" s="20">
        <f t="shared" si="0"/>
        <v>34.984409307925006</v>
      </c>
      <c r="I12" s="19">
        <f t="shared" si="1"/>
        <v>31593025985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48565000000</v>
      </c>
      <c r="D13" s="17">
        <f>SUM(D14+D31+D214)</f>
        <v>0</v>
      </c>
      <c r="E13" s="18">
        <f t="shared" si="2"/>
        <v>48565000000</v>
      </c>
      <c r="F13" s="19">
        <f t="shared" si="3"/>
        <v>94.869208793167019</v>
      </c>
      <c r="G13" s="17">
        <f>SUM(G14+G31+G214)</f>
        <v>16986518232</v>
      </c>
      <c r="H13" s="20">
        <f t="shared" si="0"/>
        <v>34.97687271079996</v>
      </c>
      <c r="I13" s="19">
        <f t="shared" si="1"/>
        <v>31578481768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48565000000</v>
      </c>
      <c r="D31" s="22">
        <f>SUM(D32+D34+D107+D111+D163+D172+D204+D206+D207+D210+D211+D212+D213)</f>
        <v>0</v>
      </c>
      <c r="E31" s="23">
        <f t="shared" si="2"/>
        <v>48565000000</v>
      </c>
      <c r="F31" s="24">
        <f t="shared" si="3"/>
        <v>94.869208793167019</v>
      </c>
      <c r="G31" s="22">
        <f>SUM(G32+G34+G107+G111+G163+G172+G204+G206+G207+G210+G211+G212+G213)</f>
        <v>16986518232</v>
      </c>
      <c r="H31" s="25">
        <f t="shared" si="0"/>
        <v>34.97687271079996</v>
      </c>
      <c r="I31" s="24">
        <f t="shared" si="1"/>
        <v>31578481768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48565000000</v>
      </c>
      <c r="D111" s="22">
        <f>SUM(D112+D146+D147+D148+D151+D152+D153)</f>
        <v>0</v>
      </c>
      <c r="E111" s="23">
        <f t="shared" si="10"/>
        <v>48565000000</v>
      </c>
      <c r="F111" s="24">
        <f t="shared" si="11"/>
        <v>94.869208793167019</v>
      </c>
      <c r="G111" s="22">
        <f>SUM(G112+G146+G147+G148+G151+G152+G153)</f>
        <v>16964477719</v>
      </c>
      <c r="H111" s="25">
        <f t="shared" si="8"/>
        <v>34.931489177391121</v>
      </c>
      <c r="I111" s="24">
        <f t="shared" si="9"/>
        <v>31600522281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48565000000</v>
      </c>
      <c r="D112" s="22">
        <f>SUM(D113:D145)-D115-D124-D127-D135-D139</f>
        <v>0</v>
      </c>
      <c r="E112" s="23">
        <f t="shared" si="10"/>
        <v>48565000000</v>
      </c>
      <c r="F112" s="24">
        <f t="shared" si="11"/>
        <v>94.869208793167019</v>
      </c>
      <c r="G112" s="22">
        <f>SUM(G113:G145)-G115-G124-G127-G135-G139</f>
        <v>16844477719</v>
      </c>
      <c r="H112" s="25">
        <f t="shared" si="8"/>
        <v>34.684397650571398</v>
      </c>
      <c r="I112" s="24">
        <f t="shared" si="9"/>
        <v>31720522281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2355693948</v>
      </c>
      <c r="D113" s="22">
        <v>-2199833542</v>
      </c>
      <c r="E113" s="23">
        <f t="shared" si="10"/>
        <v>155860406</v>
      </c>
      <c r="F113" s="24">
        <f t="shared" si="11"/>
        <v>0.30446521979618618</v>
      </c>
      <c r="G113" s="22">
        <v>479620768</v>
      </c>
      <c r="H113" s="25">
        <f t="shared" si="8"/>
        <v>307.72457246133439</v>
      </c>
      <c r="I113" s="24">
        <f t="shared" si="9"/>
        <v>-323760362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13175171097</v>
      </c>
      <c r="D114" s="22"/>
      <c r="E114" s="23">
        <f t="shared" si="10"/>
        <v>13175171097</v>
      </c>
      <c r="F114" s="24">
        <f t="shared" si="11"/>
        <v>25.737013439452124</v>
      </c>
      <c r="G114" s="22">
        <v>5208712165</v>
      </c>
      <c r="H114" s="25">
        <f t="shared" si="8"/>
        <v>39.534303779827411</v>
      </c>
      <c r="I114" s="24">
        <f t="shared" si="9"/>
        <v>7966458932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3149799048</v>
      </c>
      <c r="D115" s="22">
        <f>SUM(D116:D117)</f>
        <v>0</v>
      </c>
      <c r="E115" s="23">
        <f t="shared" si="10"/>
        <v>3149799048</v>
      </c>
      <c r="F115" s="24">
        <f t="shared" si="11"/>
        <v>6.1529690835216861</v>
      </c>
      <c r="G115" s="22">
        <f>SUM(G116:G117)</f>
        <v>1372553592</v>
      </c>
      <c r="H115" s="25">
        <f t="shared" si="8"/>
        <v>43.575909798801874</v>
      </c>
      <c r="I115" s="24">
        <f t="shared" si="9"/>
        <v>1777245456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3149799048</v>
      </c>
      <c r="D116" s="22"/>
      <c r="E116" s="23">
        <f t="shared" si="10"/>
        <v>3149799048</v>
      </c>
      <c r="F116" s="24">
        <f t="shared" si="11"/>
        <v>6.1529690835216861</v>
      </c>
      <c r="G116" s="22">
        <v>1372553592</v>
      </c>
      <c r="H116" s="25">
        <f t="shared" si="8"/>
        <v>43.575909798801874</v>
      </c>
      <c r="I116" s="24">
        <f t="shared" si="9"/>
        <v>1777245456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/>
      <c r="D119" s="22">
        <v>2199833542</v>
      </c>
      <c r="E119" s="23">
        <f t="shared" si="10"/>
        <v>2199833542</v>
      </c>
      <c r="F119" s="24">
        <f t="shared" si="11"/>
        <v>4.2972607352251657</v>
      </c>
      <c r="G119" s="22"/>
      <c r="H119" s="25">
        <f t="shared" si="8"/>
        <v>0</v>
      </c>
      <c r="I119" s="24">
        <f t="shared" si="9"/>
        <v>2199833542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550435860</v>
      </c>
      <c r="D121" s="22"/>
      <c r="E121" s="23">
        <f t="shared" si="10"/>
        <v>550435860</v>
      </c>
      <c r="F121" s="24">
        <f t="shared" si="11"/>
        <v>1.0752479054789756</v>
      </c>
      <c r="G121" s="22">
        <v>218780403</v>
      </c>
      <c r="H121" s="25">
        <f t="shared" si="8"/>
        <v>39.746756870092007</v>
      </c>
      <c r="I121" s="24">
        <f t="shared" si="9"/>
        <v>331655457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6719156035</v>
      </c>
      <c r="D122" s="22"/>
      <c r="E122" s="23">
        <f t="shared" si="10"/>
        <v>6719156035</v>
      </c>
      <c r="F122" s="24">
        <f t="shared" si="11"/>
        <v>13.12552284151721</v>
      </c>
      <c r="G122" s="22">
        <v>2609844208</v>
      </c>
      <c r="H122" s="25">
        <f t="shared" si="8"/>
        <v>38.841845529488438</v>
      </c>
      <c r="I122" s="24">
        <f t="shared" si="9"/>
        <v>4109311827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15075596992</v>
      </c>
      <c r="D123" s="22"/>
      <c r="E123" s="23">
        <f t="shared" si="10"/>
        <v>15075596992</v>
      </c>
      <c r="F123" s="24">
        <f t="shared" si="11"/>
        <v>29.449396864319755</v>
      </c>
      <c r="G123" s="22">
        <v>2425607395</v>
      </c>
      <c r="H123" s="25">
        <f t="shared" si="8"/>
        <v>16.089627470720863</v>
      </c>
      <c r="I123" s="24">
        <f t="shared" si="9"/>
        <v>12649989597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106349814</v>
      </c>
      <c r="D124" s="22">
        <f>SUM(D125:D126)</f>
        <v>0</v>
      </c>
      <c r="E124" s="23">
        <f t="shared" si="10"/>
        <v>106349814</v>
      </c>
      <c r="F124" s="24">
        <f t="shared" si="11"/>
        <v>0.2077488460718723</v>
      </c>
      <c r="G124" s="22">
        <f>SUM(G125:G126)</f>
        <v>55769267</v>
      </c>
      <c r="H124" s="25">
        <f t="shared" si="8"/>
        <v>52.43945889740813</v>
      </c>
      <c r="I124" s="24">
        <f t="shared" si="9"/>
        <v>50580547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106349814</v>
      </c>
      <c r="D125" s="22"/>
      <c r="E125" s="23">
        <f t="shared" si="10"/>
        <v>106349814</v>
      </c>
      <c r="F125" s="24">
        <f t="shared" si="11"/>
        <v>0.2077488460718723</v>
      </c>
      <c r="G125" s="22">
        <v>55761347</v>
      </c>
      <c r="H125" s="25">
        <f t="shared" si="8"/>
        <v>52.432011775779884</v>
      </c>
      <c r="I125" s="24">
        <f t="shared" si="9"/>
        <v>50588467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>
        <v>7920</v>
      </c>
      <c r="H126" s="25">
        <f t="shared" si="8"/>
        <v>0</v>
      </c>
      <c r="I126" s="24">
        <f t="shared" si="9"/>
        <v>-7920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206639433</v>
      </c>
      <c r="D127" s="22">
        <f>SUM(D128:D129)</f>
        <v>0</v>
      </c>
      <c r="E127" s="23">
        <f t="shared" si="10"/>
        <v>206639433</v>
      </c>
      <c r="F127" s="24">
        <f t="shared" si="11"/>
        <v>0.4036594155086719</v>
      </c>
      <c r="G127" s="22">
        <f>SUM(G128:G129)</f>
        <v>96907844</v>
      </c>
      <c r="H127" s="25">
        <f t="shared" si="8"/>
        <v>46.897072157568296</v>
      </c>
      <c r="I127" s="24">
        <f t="shared" si="9"/>
        <v>109731589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206639433</v>
      </c>
      <c r="D128" s="22"/>
      <c r="E128" s="23">
        <f t="shared" si="10"/>
        <v>206639433</v>
      </c>
      <c r="F128" s="24">
        <f t="shared" si="11"/>
        <v>0.4036594155086719</v>
      </c>
      <c r="G128" s="22">
        <v>96907844</v>
      </c>
      <c r="H128" s="25">
        <f t="shared" si="8"/>
        <v>46.897072157568296</v>
      </c>
      <c r="I128" s="24">
        <f t="shared" si="9"/>
        <v>109731589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134124506</v>
      </c>
      <c r="D131" s="22"/>
      <c r="E131" s="23">
        <f t="shared" si="10"/>
        <v>134124506</v>
      </c>
      <c r="F131" s="24">
        <f t="shared" si="11"/>
        <v>0.26200526642632316</v>
      </c>
      <c r="G131" s="22">
        <v>56447100</v>
      </c>
      <c r="H131" s="25">
        <f t="shared" si="8"/>
        <v>42.085597690850022</v>
      </c>
      <c r="I131" s="24">
        <f t="shared" si="9"/>
        <v>77677406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622440000</v>
      </c>
      <c r="D132" s="22"/>
      <c r="E132" s="23">
        <f t="shared" si="10"/>
        <v>622440000</v>
      </c>
      <c r="F132" s="24">
        <f t="shared" si="11"/>
        <v>1.2159042586475626</v>
      </c>
      <c r="G132" s="22">
        <v>42783020</v>
      </c>
      <c r="H132" s="25">
        <f t="shared" si="8"/>
        <v>6.8734367971210073</v>
      </c>
      <c r="I132" s="24">
        <f t="shared" si="9"/>
        <v>579656980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18961946</v>
      </c>
      <c r="D133" s="22"/>
      <c r="E133" s="23">
        <f t="shared" si="10"/>
        <v>18961946</v>
      </c>
      <c r="F133" s="24">
        <f t="shared" si="11"/>
        <v>3.704117809531058E-2</v>
      </c>
      <c r="G133" s="22"/>
      <c r="H133" s="25">
        <f t="shared" si="8"/>
        <v>0</v>
      </c>
      <c r="I133" s="24">
        <f t="shared" si="9"/>
        <v>18961946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24996031</v>
      </c>
      <c r="D134" s="22"/>
      <c r="E134" s="23">
        <f t="shared" si="10"/>
        <v>24996031</v>
      </c>
      <c r="F134" s="24">
        <f t="shared" si="11"/>
        <v>4.8828450199515615E-2</v>
      </c>
      <c r="G134" s="22">
        <v>3404241</v>
      </c>
      <c r="H134" s="25">
        <f t="shared" si="8"/>
        <v>13.619126172471141</v>
      </c>
      <c r="I134" s="24">
        <f t="shared" si="9"/>
        <v>21591790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6425635290</v>
      </c>
      <c r="D135" s="22">
        <f>SUM(D136:D144)-D139</f>
        <v>0</v>
      </c>
      <c r="E135" s="23">
        <f t="shared" si="10"/>
        <v>6425635290</v>
      </c>
      <c r="F135" s="24">
        <f t="shared" si="11"/>
        <v>12.552145288906669</v>
      </c>
      <c r="G135" s="22">
        <f>SUM(G136:G144)-G139</f>
        <v>4274047716</v>
      </c>
      <c r="H135" s="25">
        <f t="shared" si="8"/>
        <v>66.515566525407323</v>
      </c>
      <c r="I135" s="24">
        <f t="shared" si="9"/>
        <v>2151587574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2060967970</v>
      </c>
      <c r="D136" s="22"/>
      <c r="E136" s="23">
        <f t="shared" si="10"/>
        <v>2060967970</v>
      </c>
      <c r="F136" s="24">
        <f t="shared" si="11"/>
        <v>4.0259940422518188</v>
      </c>
      <c r="G136" s="22">
        <v>1319365106</v>
      </c>
      <c r="H136" s="25">
        <f t="shared" si="8"/>
        <v>64.016769071864815</v>
      </c>
      <c r="I136" s="24">
        <f t="shared" si="9"/>
        <v>741602864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337633128</v>
      </c>
      <c r="D137" s="22"/>
      <c r="E137" s="23">
        <f t="shared" si="10"/>
        <v>337633128</v>
      </c>
      <c r="F137" s="24">
        <f t="shared" si="11"/>
        <v>0.65954880501847191</v>
      </c>
      <c r="G137" s="22">
        <v>213260349</v>
      </c>
      <c r="H137" s="25">
        <f t="shared" si="8"/>
        <v>63.163336566902281</v>
      </c>
      <c r="I137" s="24">
        <f t="shared" si="9"/>
        <v>124372779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3925139138</v>
      </c>
      <c r="D138" s="22"/>
      <c r="E138" s="23">
        <f t="shared" si="10"/>
        <v>3925139138</v>
      </c>
      <c r="F138" s="24">
        <f t="shared" si="11"/>
        <v>7.6675557381890993</v>
      </c>
      <c r="G138" s="22">
        <v>2707294328</v>
      </c>
      <c r="H138" s="25">
        <f t="shared" si="8"/>
        <v>68.973206625726505</v>
      </c>
      <c r="I138" s="24">
        <f t="shared" si="9"/>
        <v>1217844810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9871827</v>
      </c>
      <c r="D139" s="22">
        <f>SUM(D140:D141)</f>
        <v>0</v>
      </c>
      <c r="E139" s="23">
        <f t="shared" si="10"/>
        <v>9871827</v>
      </c>
      <c r="F139" s="24">
        <f t="shared" si="11"/>
        <v>1.9284102065953334E-2</v>
      </c>
      <c r="G139" s="22">
        <f>SUM(G140:G141)</f>
        <v>20292903</v>
      </c>
      <c r="H139" s="25">
        <f t="shared" si="8"/>
        <v>205.5638029313115</v>
      </c>
      <c r="I139" s="24">
        <f t="shared" si="9"/>
        <v>-10421076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9871827</v>
      </c>
      <c r="D140" s="22"/>
      <c r="E140" s="23">
        <f t="shared" si="10"/>
        <v>9871827</v>
      </c>
      <c r="F140" s="24">
        <f t="shared" si="11"/>
        <v>1.9284102065953334E-2</v>
      </c>
      <c r="G140" s="22">
        <v>20292903</v>
      </c>
      <c r="H140" s="25">
        <f t="shared" si="8"/>
        <v>205.5638029313115</v>
      </c>
      <c r="I140" s="24">
        <f t="shared" si="9"/>
        <v>-10421076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54670000</v>
      </c>
      <c r="D142" s="22"/>
      <c r="E142" s="23">
        <f t="shared" si="10"/>
        <v>54670000</v>
      </c>
      <c r="F142" s="24">
        <f t="shared" si="11"/>
        <v>0.10679500967203627</v>
      </c>
      <c r="G142" s="22"/>
      <c r="H142" s="25">
        <f t="shared" si="8"/>
        <v>0</v>
      </c>
      <c r="I142" s="24">
        <f t="shared" si="9"/>
        <v>54670000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1256747</v>
      </c>
      <c r="D143" s="22"/>
      <c r="E143" s="23">
        <f t="shared" si="10"/>
        <v>1256747</v>
      </c>
      <c r="F143" s="24">
        <f t="shared" si="11"/>
        <v>2.4549900863417335E-3</v>
      </c>
      <c r="G143" s="22">
        <v>670840</v>
      </c>
      <c r="H143" s="25">
        <f t="shared" si="8"/>
        <v>53.379081072005739</v>
      </c>
      <c r="I143" s="24">
        <f t="shared" si="9"/>
        <v>585907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36096480</v>
      </c>
      <c r="D144" s="22"/>
      <c r="E144" s="23">
        <f t="shared" si="10"/>
        <v>36096480</v>
      </c>
      <c r="F144" s="24">
        <f t="shared" si="11"/>
        <v>7.0512601622946106E-2</v>
      </c>
      <c r="G144" s="22">
        <v>13164190</v>
      </c>
      <c r="H144" s="25">
        <f t="shared" si="8"/>
        <v>36.469456301556278</v>
      </c>
      <c r="I144" s="24">
        <f t="shared" si="9"/>
        <v>22932290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120000000</v>
      </c>
      <c r="H153" s="25">
        <f t="shared" si="8"/>
        <v>0</v>
      </c>
      <c r="I153" s="24">
        <f t="shared" si="9"/>
        <v>-120000000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120000000</v>
      </c>
      <c r="H154" s="25">
        <f t="shared" si="8"/>
        <v>0</v>
      </c>
      <c r="I154" s="24">
        <f t="shared" si="9"/>
        <v>-120000000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>
        <v>120000000</v>
      </c>
      <c r="H156" s="25">
        <f t="shared" si="8"/>
        <v>0</v>
      </c>
      <c r="I156" s="24">
        <f t="shared" si="9"/>
        <v>-120000000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22040513</v>
      </c>
      <c r="H213" s="25">
        <f t="shared" si="14"/>
        <v>0</v>
      </c>
      <c r="I213" s="24">
        <f t="shared" si="15"/>
        <v>-22040513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28000000</v>
      </c>
      <c r="D300" s="17">
        <f>SUM(D330:D335)+D317+D312+D301</f>
        <v>0</v>
      </c>
      <c r="E300" s="18">
        <f t="shared" si="21"/>
        <v>28000000</v>
      </c>
      <c r="F300" s="19">
        <f t="shared" si="22"/>
        <v>5.4696547847393737E-2</v>
      </c>
      <c r="G300" s="17">
        <f>SUM(G330:G335)+G317+G312+G301</f>
        <v>13455783</v>
      </c>
      <c r="H300" s="25">
        <f t="shared" si="25"/>
        <v>48.05636785714286</v>
      </c>
      <c r="I300" s="24">
        <f t="shared" si="23"/>
        <v>14544217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28000000</v>
      </c>
      <c r="D317" s="22">
        <f>SUM(D318:D329)-D325</f>
        <v>0</v>
      </c>
      <c r="E317" s="23">
        <f t="shared" si="27"/>
        <v>28000000</v>
      </c>
      <c r="F317" s="24">
        <f t="shared" si="28"/>
        <v>5.4696547847393737E-2</v>
      </c>
      <c r="G317" s="22">
        <f>SUM(G318:G329)-G325</f>
        <v>13455783</v>
      </c>
      <c r="H317" s="25">
        <f t="shared" si="25"/>
        <v>48.05636785714286</v>
      </c>
      <c r="I317" s="24">
        <f t="shared" si="23"/>
        <v>14544217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28000000</v>
      </c>
      <c r="D329" s="22"/>
      <c r="E329" s="23">
        <f t="shared" si="27"/>
        <v>28000000</v>
      </c>
      <c r="F329" s="24">
        <f t="shared" si="28"/>
        <v>5.4696547847393737E-2</v>
      </c>
      <c r="G329" s="22">
        <v>13455783</v>
      </c>
      <c r="H329" s="25">
        <f t="shared" si="25"/>
        <v>48.05636785714286</v>
      </c>
      <c r="I329" s="24">
        <f t="shared" si="23"/>
        <v>14544217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48593000000</v>
      </c>
      <c r="D341" s="45">
        <f>SUM(D8+D12)</f>
        <v>2598530548</v>
      </c>
      <c r="E341" s="46">
        <f t="shared" si="27"/>
        <v>51191530548</v>
      </c>
      <c r="F341" s="47">
        <f t="shared" si="28"/>
        <v>100</v>
      </c>
      <c r="G341" s="45">
        <f>SUM(G8+G12)</f>
        <v>19598504563</v>
      </c>
      <c r="H341" s="48">
        <f t="shared" si="25"/>
        <v>38.284662234553359</v>
      </c>
      <c r="I341" s="47">
        <f t="shared" si="29"/>
        <v>31593025985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408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42164000000</v>
      </c>
      <c r="D7" s="10">
        <f>SUM(D8+D12)</f>
        <v>3135342882</v>
      </c>
      <c r="E7" s="11">
        <f>SUM(C7:D7)</f>
        <v>45299342882</v>
      </c>
      <c r="F7" s="12">
        <f>IF(OR(E7=0,E$7=0),0,E7/E$7)*100</f>
        <v>100</v>
      </c>
      <c r="G7" s="10">
        <f>SUM(G8+G12)</f>
        <v>19996150781</v>
      </c>
      <c r="H7" s="13">
        <f t="shared" ref="H7:H92" si="0">IF(OR(G7=0,E7=0),0,G7/E7)*100</f>
        <v>44.142253526917287</v>
      </c>
      <c r="I7" s="12">
        <f>SUM(E7-G7)</f>
        <v>25303192101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2276362882</v>
      </c>
      <c r="E8" s="18">
        <f>SUM(C8:D8)</f>
        <v>2276362882</v>
      </c>
      <c r="F8" s="19">
        <f>IF(OR(E8=0,E$7=0),0,E8/E$7)*100</f>
        <v>5.0251565192229934</v>
      </c>
      <c r="G8" s="17">
        <f>SUM(G9:G11)</f>
        <v>2276362882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2276362882</v>
      </c>
      <c r="E11" s="23">
        <f t="shared" si="2"/>
        <v>2276362882</v>
      </c>
      <c r="F11" s="24">
        <f t="shared" si="3"/>
        <v>5.0251565192229934</v>
      </c>
      <c r="G11" s="22">
        <v>2276362882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42164000000</v>
      </c>
      <c r="D12" s="17">
        <f>SUM(D13+D218+D300)</f>
        <v>858980000</v>
      </c>
      <c r="E12" s="18">
        <f t="shared" si="2"/>
        <v>43022980000</v>
      </c>
      <c r="F12" s="19">
        <f t="shared" si="3"/>
        <v>94.974843480777011</v>
      </c>
      <c r="G12" s="17">
        <f>SUM(G13+G218+G300)</f>
        <v>17719787899</v>
      </c>
      <c r="H12" s="20">
        <f t="shared" si="0"/>
        <v>41.186798076283878</v>
      </c>
      <c r="I12" s="19">
        <f t="shared" si="1"/>
        <v>25303192101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42146000000</v>
      </c>
      <c r="D13" s="17">
        <f>SUM(D14+D31+D214)</f>
        <v>858980000</v>
      </c>
      <c r="E13" s="18">
        <f t="shared" si="2"/>
        <v>43004980000</v>
      </c>
      <c r="F13" s="19">
        <f t="shared" si="3"/>
        <v>94.935107805036878</v>
      </c>
      <c r="G13" s="17">
        <f>SUM(G14+G31+G214)</f>
        <v>17709670197</v>
      </c>
      <c r="H13" s="20">
        <f t="shared" si="0"/>
        <v>41.180510250208229</v>
      </c>
      <c r="I13" s="19">
        <f t="shared" si="1"/>
        <v>25295309803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42146000000</v>
      </c>
      <c r="D31" s="22">
        <f>SUM(D32+D34+D107+D111+D163+D172+D204+D206+D207+D210+D211+D212+D213)</f>
        <v>858980000</v>
      </c>
      <c r="E31" s="23">
        <f t="shared" si="2"/>
        <v>43004980000</v>
      </c>
      <c r="F31" s="24">
        <f t="shared" si="3"/>
        <v>94.935107805036878</v>
      </c>
      <c r="G31" s="22">
        <f>SUM(G32+G34+G107+G111+G163+G172+G204+G206+G207+G210+G211+G212+G213)</f>
        <v>17709670197</v>
      </c>
      <c r="H31" s="25">
        <f t="shared" si="0"/>
        <v>41.180510250208229</v>
      </c>
      <c r="I31" s="24">
        <f t="shared" si="1"/>
        <v>25295309803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42146000000</v>
      </c>
      <c r="D111" s="22">
        <f>SUM(D112+D146+D147+D148+D151+D152+D153)</f>
        <v>858980000</v>
      </c>
      <c r="E111" s="23">
        <f t="shared" si="10"/>
        <v>43004980000</v>
      </c>
      <c r="F111" s="24">
        <f t="shared" si="11"/>
        <v>94.935107805036878</v>
      </c>
      <c r="G111" s="22">
        <f>SUM(G112+G146+G147+G148+G151+G152+G153)</f>
        <v>17696699264</v>
      </c>
      <c r="H111" s="25">
        <f t="shared" si="8"/>
        <v>41.15034878286189</v>
      </c>
      <c r="I111" s="24">
        <f t="shared" si="9"/>
        <v>25308280736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42146000000</v>
      </c>
      <c r="D112" s="22">
        <f>SUM(D113:D145)-D115-D124-D127-D135-D139</f>
        <v>219780000</v>
      </c>
      <c r="E112" s="23">
        <f t="shared" si="10"/>
        <v>42365780000</v>
      </c>
      <c r="F112" s="24">
        <f t="shared" si="11"/>
        <v>93.524049808754128</v>
      </c>
      <c r="G112" s="22">
        <f>SUM(G113:G145)-G115-G124-G127-G135-G139</f>
        <v>17313110772</v>
      </c>
      <c r="H112" s="25">
        <f t="shared" si="8"/>
        <v>40.865790201431437</v>
      </c>
      <c r="I112" s="24">
        <f t="shared" si="9"/>
        <v>25052669228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/>
      <c r="D113" s="22">
        <v>438364921</v>
      </c>
      <c r="E113" s="23">
        <f t="shared" si="10"/>
        <v>438364921</v>
      </c>
      <c r="F113" s="24">
        <f t="shared" si="11"/>
        <v>0.96770701981680907</v>
      </c>
      <c r="G113" s="22">
        <v>719788641</v>
      </c>
      <c r="H113" s="25">
        <f t="shared" si="8"/>
        <v>164.19850369368402</v>
      </c>
      <c r="I113" s="24">
        <f t="shared" si="9"/>
        <v>-281423720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12361576619</v>
      </c>
      <c r="D114" s="22">
        <v>6929032198</v>
      </c>
      <c r="E114" s="23">
        <f t="shared" si="10"/>
        <v>19290608817</v>
      </c>
      <c r="F114" s="24">
        <f t="shared" si="11"/>
        <v>42.584743154553031</v>
      </c>
      <c r="G114" s="22">
        <v>8319236224</v>
      </c>
      <c r="H114" s="25">
        <f t="shared" si="8"/>
        <v>43.125835492908905</v>
      </c>
      <c r="I114" s="24">
        <f t="shared" si="9"/>
        <v>10971372593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353363656</v>
      </c>
      <c r="D115" s="22">
        <f>SUM(D116:D117)</f>
        <v>315636344</v>
      </c>
      <c r="E115" s="23">
        <f t="shared" si="10"/>
        <v>669000000</v>
      </c>
      <c r="F115" s="24">
        <f t="shared" si="11"/>
        <v>1.4768426150080682</v>
      </c>
      <c r="G115" s="22">
        <f>SUM(G116:G117)</f>
        <v>221424727</v>
      </c>
      <c r="H115" s="25">
        <f t="shared" si="8"/>
        <v>33.097866517189836</v>
      </c>
      <c r="I115" s="24">
        <f t="shared" si="9"/>
        <v>447575273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353363656</v>
      </c>
      <c r="D116" s="22">
        <v>315636344</v>
      </c>
      <c r="E116" s="23">
        <f t="shared" si="10"/>
        <v>669000000</v>
      </c>
      <c r="F116" s="24">
        <f t="shared" si="11"/>
        <v>1.4768426150080682</v>
      </c>
      <c r="G116" s="22">
        <v>221424727</v>
      </c>
      <c r="H116" s="25">
        <f t="shared" si="8"/>
        <v>33.097866517189836</v>
      </c>
      <c r="I116" s="24">
        <f t="shared" si="9"/>
        <v>447575273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1770367817</v>
      </c>
      <c r="D119" s="22">
        <v>1133602696</v>
      </c>
      <c r="E119" s="23">
        <f t="shared" si="10"/>
        <v>2903970513</v>
      </c>
      <c r="F119" s="24">
        <f t="shared" si="11"/>
        <v>6.4106239257477453</v>
      </c>
      <c r="G119" s="22">
        <v>684589496</v>
      </c>
      <c r="H119" s="25">
        <f t="shared" si="8"/>
        <v>23.57425782856081</v>
      </c>
      <c r="I119" s="24">
        <f t="shared" si="9"/>
        <v>2219381017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393000000</v>
      </c>
      <c r="D121" s="22"/>
      <c r="E121" s="23">
        <f t="shared" si="10"/>
        <v>393000000</v>
      </c>
      <c r="F121" s="24">
        <f t="shared" si="11"/>
        <v>0.86756225365944817</v>
      </c>
      <c r="G121" s="22">
        <v>56742646</v>
      </c>
      <c r="H121" s="25">
        <f t="shared" si="8"/>
        <v>14.438332315521629</v>
      </c>
      <c r="I121" s="24">
        <f t="shared" si="9"/>
        <v>336257354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10450000000</v>
      </c>
      <c r="D122" s="22">
        <v>-2962000000</v>
      </c>
      <c r="E122" s="23">
        <f t="shared" si="10"/>
        <v>7488000000</v>
      </c>
      <c r="F122" s="24">
        <f t="shared" si="11"/>
        <v>16.530041107892995</v>
      </c>
      <c r="G122" s="22">
        <v>3295323948</v>
      </c>
      <c r="H122" s="25">
        <f t="shared" si="8"/>
        <v>44.008065544871791</v>
      </c>
      <c r="I122" s="24">
        <f t="shared" si="9"/>
        <v>4192676052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7269636159</v>
      </c>
      <c r="D123" s="22">
        <v>-2469636159</v>
      </c>
      <c r="E123" s="23">
        <f t="shared" si="10"/>
        <v>4800000000</v>
      </c>
      <c r="F123" s="24">
        <f t="shared" si="11"/>
        <v>10.596180197367305</v>
      </c>
      <c r="G123" s="22">
        <v>1249681666</v>
      </c>
      <c r="H123" s="25">
        <f t="shared" si="8"/>
        <v>26.035034708333331</v>
      </c>
      <c r="I123" s="24">
        <f t="shared" si="9"/>
        <v>3550318334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100000000</v>
      </c>
      <c r="D124" s="22">
        <f>SUM(D125:D126)</f>
        <v>-50000000</v>
      </c>
      <c r="E124" s="23">
        <f t="shared" si="10"/>
        <v>50000000</v>
      </c>
      <c r="F124" s="24">
        <f t="shared" si="11"/>
        <v>0.11037687705590944</v>
      </c>
      <c r="G124" s="22">
        <f>SUM(G125:G126)</f>
        <v>11506030</v>
      </c>
      <c r="H124" s="25">
        <f t="shared" si="8"/>
        <v>23.012060000000002</v>
      </c>
      <c r="I124" s="24">
        <f t="shared" si="9"/>
        <v>38493970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100000000</v>
      </c>
      <c r="D125" s="22">
        <v>-50000000</v>
      </c>
      <c r="E125" s="23">
        <f t="shared" si="10"/>
        <v>50000000</v>
      </c>
      <c r="F125" s="24">
        <f t="shared" si="11"/>
        <v>0.11037687705590944</v>
      </c>
      <c r="G125" s="22">
        <v>11506030</v>
      </c>
      <c r="H125" s="25">
        <f t="shared" si="8"/>
        <v>23.012060000000002</v>
      </c>
      <c r="I125" s="24">
        <f t="shared" si="9"/>
        <v>38493970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323000000</v>
      </c>
      <c r="D127" s="22">
        <f>SUM(D128:D129)</f>
        <v>0</v>
      </c>
      <c r="E127" s="23">
        <f t="shared" si="10"/>
        <v>323000000</v>
      </c>
      <c r="F127" s="24">
        <f t="shared" si="11"/>
        <v>0.71303462578117494</v>
      </c>
      <c r="G127" s="22">
        <f>SUM(G128:G129)</f>
        <v>82293746</v>
      </c>
      <c r="H127" s="25">
        <f t="shared" si="8"/>
        <v>25.477939938080496</v>
      </c>
      <c r="I127" s="24">
        <f t="shared" si="9"/>
        <v>240706254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200000000</v>
      </c>
      <c r="D128" s="22"/>
      <c r="E128" s="23">
        <f t="shared" si="10"/>
        <v>200000000</v>
      </c>
      <c r="F128" s="24">
        <f t="shared" si="11"/>
        <v>0.44150750822363777</v>
      </c>
      <c r="G128" s="22">
        <v>50207196</v>
      </c>
      <c r="H128" s="25">
        <f t="shared" si="8"/>
        <v>25.103597999999998</v>
      </c>
      <c r="I128" s="24">
        <f t="shared" si="9"/>
        <v>149792804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123000000</v>
      </c>
      <c r="D129" s="22"/>
      <c r="E129" s="23">
        <f t="shared" si="10"/>
        <v>123000000</v>
      </c>
      <c r="F129" s="24">
        <f t="shared" si="11"/>
        <v>0.27152711755753722</v>
      </c>
      <c r="G129" s="22">
        <v>32086550</v>
      </c>
      <c r="H129" s="25">
        <f t="shared" si="8"/>
        <v>26.086626016260162</v>
      </c>
      <c r="I129" s="24">
        <f t="shared" si="9"/>
        <v>90913450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>
        <v>36686235</v>
      </c>
      <c r="H131" s="25">
        <f t="shared" si="8"/>
        <v>0</v>
      </c>
      <c r="I131" s="24">
        <f t="shared" si="9"/>
        <v>-36686235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1816000000</v>
      </c>
      <c r="D132" s="22">
        <v>-300000000</v>
      </c>
      <c r="E132" s="23">
        <f t="shared" si="10"/>
        <v>1516000000</v>
      </c>
      <c r="F132" s="24">
        <f t="shared" si="11"/>
        <v>3.3466269123351737</v>
      </c>
      <c r="G132" s="22">
        <v>251837801</v>
      </c>
      <c r="H132" s="25">
        <f t="shared" si="8"/>
        <v>16.611992150395778</v>
      </c>
      <c r="I132" s="24">
        <f t="shared" si="9"/>
        <v>1264162199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180000000</v>
      </c>
      <c r="D134" s="22"/>
      <c r="E134" s="23">
        <f t="shared" si="10"/>
        <v>180000000</v>
      </c>
      <c r="F134" s="24">
        <f t="shared" si="11"/>
        <v>0.39735675740127391</v>
      </c>
      <c r="G134" s="22">
        <v>16339150</v>
      </c>
      <c r="H134" s="25">
        <f t="shared" si="8"/>
        <v>9.0773055555555544</v>
      </c>
      <c r="I134" s="24">
        <f t="shared" si="9"/>
        <v>163660850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7129055749</v>
      </c>
      <c r="D135" s="22">
        <f>SUM(D136:D144)-D139</f>
        <v>-2815220000</v>
      </c>
      <c r="E135" s="23">
        <f t="shared" si="10"/>
        <v>4313835749</v>
      </c>
      <c r="F135" s="24">
        <f t="shared" si="11"/>
        <v>9.5229543621352004</v>
      </c>
      <c r="G135" s="22">
        <f>SUM(G136:G144)-G139</f>
        <v>2367660462</v>
      </c>
      <c r="H135" s="25">
        <f t="shared" si="8"/>
        <v>54.885271479074106</v>
      </c>
      <c r="I135" s="24">
        <f t="shared" si="9"/>
        <v>1946175287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1832390881</v>
      </c>
      <c r="D136" s="22">
        <v>-1129000000</v>
      </c>
      <c r="E136" s="23">
        <f t="shared" si="10"/>
        <v>703390881</v>
      </c>
      <c r="F136" s="24">
        <f t="shared" si="11"/>
        <v>1.5527617758876964</v>
      </c>
      <c r="G136" s="22">
        <v>808178670</v>
      </c>
      <c r="H136" s="25">
        <f t="shared" si="8"/>
        <v>114.89751883775132</v>
      </c>
      <c r="I136" s="24">
        <f t="shared" si="9"/>
        <v>-104787789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407327988</v>
      </c>
      <c r="D137" s="22">
        <v>-220000</v>
      </c>
      <c r="E137" s="23">
        <f t="shared" si="10"/>
        <v>407107988</v>
      </c>
      <c r="F137" s="24">
        <f t="shared" si="11"/>
        <v>0.8987061667990931</v>
      </c>
      <c r="G137" s="22">
        <v>153911477</v>
      </c>
      <c r="H137" s="25">
        <f t="shared" si="8"/>
        <v>37.806056755634089</v>
      </c>
      <c r="I137" s="24">
        <f t="shared" si="9"/>
        <v>253196511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3626000000</v>
      </c>
      <c r="D138" s="22">
        <v>-1000000000</v>
      </c>
      <c r="E138" s="23">
        <f t="shared" si="10"/>
        <v>2626000000</v>
      </c>
      <c r="F138" s="24">
        <f t="shared" si="11"/>
        <v>5.7969935829763637</v>
      </c>
      <c r="G138" s="22">
        <v>1079310668</v>
      </c>
      <c r="H138" s="25">
        <f t="shared" si="8"/>
        <v>41.10093937547601</v>
      </c>
      <c r="I138" s="24">
        <f t="shared" si="9"/>
        <v>1546689332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149000000</v>
      </c>
      <c r="D139" s="22">
        <f>SUM(D140:D141)</f>
        <v>-70000000</v>
      </c>
      <c r="E139" s="23">
        <f t="shared" si="10"/>
        <v>79000000</v>
      </c>
      <c r="F139" s="24">
        <f t="shared" si="11"/>
        <v>0.17439546574833689</v>
      </c>
      <c r="G139" s="22">
        <f>SUM(G140:G141)</f>
        <v>31784608</v>
      </c>
      <c r="H139" s="25">
        <f t="shared" si="8"/>
        <v>40.233681012658231</v>
      </c>
      <c r="I139" s="24">
        <f t="shared" si="9"/>
        <v>47215392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149000000</v>
      </c>
      <c r="D140" s="22">
        <v>-70000000</v>
      </c>
      <c r="E140" s="23">
        <f t="shared" si="10"/>
        <v>79000000</v>
      </c>
      <c r="F140" s="24">
        <f t="shared" si="11"/>
        <v>0.17439546574833689</v>
      </c>
      <c r="G140" s="22">
        <v>31784608</v>
      </c>
      <c r="H140" s="25">
        <f t="shared" si="8"/>
        <v>40.233681012658231</v>
      </c>
      <c r="I140" s="24">
        <f t="shared" si="9"/>
        <v>47215392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907779184</v>
      </c>
      <c r="D142" s="22">
        <v>-616000000</v>
      </c>
      <c r="E142" s="23">
        <f t="shared" si="10"/>
        <v>291779184</v>
      </c>
      <c r="F142" s="24">
        <f t="shared" si="11"/>
        <v>0.64411350239683152</v>
      </c>
      <c r="G142" s="22">
        <v>256780567</v>
      </c>
      <c r="H142" s="25">
        <f t="shared" si="8"/>
        <v>88.005101487980028</v>
      </c>
      <c r="I142" s="24">
        <f t="shared" si="9"/>
        <v>34998617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5205109</v>
      </c>
      <c r="H143" s="25">
        <f t="shared" si="8"/>
        <v>0</v>
      </c>
      <c r="I143" s="24">
        <f t="shared" si="9"/>
        <v>-5205109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206557696</v>
      </c>
      <c r="D144" s="22"/>
      <c r="E144" s="23">
        <f t="shared" si="10"/>
        <v>206557696</v>
      </c>
      <c r="F144" s="24">
        <f t="shared" si="11"/>
        <v>0.45598386832687826</v>
      </c>
      <c r="G144" s="22">
        <v>32489363</v>
      </c>
      <c r="H144" s="25">
        <f t="shared" si="8"/>
        <v>15.728953037896007</v>
      </c>
      <c r="I144" s="24">
        <f t="shared" si="9"/>
        <v>174068333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639200000</v>
      </c>
      <c r="E153" s="23">
        <f t="shared" si="10"/>
        <v>639200000</v>
      </c>
      <c r="F153" s="24">
        <f t="shared" si="11"/>
        <v>1.4110579962827461</v>
      </c>
      <c r="G153" s="22">
        <f>SUM(G155:G162)</f>
        <v>383588492</v>
      </c>
      <c r="H153" s="25">
        <f t="shared" si="8"/>
        <v>60.010715269086354</v>
      </c>
      <c r="I153" s="24">
        <f t="shared" si="9"/>
        <v>255611508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639200000</v>
      </c>
      <c r="E154" s="23">
        <f t="shared" si="10"/>
        <v>639200000</v>
      </c>
      <c r="F154" s="24">
        <f t="shared" si="11"/>
        <v>1.4110579962827461</v>
      </c>
      <c r="G154" s="22">
        <f>SUM(G155:G160)</f>
        <v>383588492</v>
      </c>
      <c r="H154" s="25">
        <f t="shared" si="8"/>
        <v>60.010715269086354</v>
      </c>
      <c r="I154" s="24">
        <f t="shared" si="9"/>
        <v>255611508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>
        <v>639200000</v>
      </c>
      <c r="E159" s="23">
        <f t="shared" si="10"/>
        <v>639200000</v>
      </c>
      <c r="F159" s="24">
        <f t="shared" si="11"/>
        <v>1.4110579962827461</v>
      </c>
      <c r="G159" s="22">
        <v>383588492</v>
      </c>
      <c r="H159" s="25">
        <f t="shared" si="8"/>
        <v>60.010715269086354</v>
      </c>
      <c r="I159" s="24">
        <f t="shared" si="9"/>
        <v>255611508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12970933</v>
      </c>
      <c r="H213" s="25">
        <f t="shared" si="14"/>
        <v>0</v>
      </c>
      <c r="I213" s="24">
        <f t="shared" si="15"/>
        <v>-12970933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18000000</v>
      </c>
      <c r="D300" s="17">
        <f>SUM(D330:D335)+D317+D312+D301</f>
        <v>0</v>
      </c>
      <c r="E300" s="18">
        <f t="shared" si="21"/>
        <v>18000000</v>
      </c>
      <c r="F300" s="19">
        <f t="shared" si="22"/>
        <v>3.9735675740127395E-2</v>
      </c>
      <c r="G300" s="17">
        <f>SUM(G330:G335)+G317+G312+G301</f>
        <v>10117702</v>
      </c>
      <c r="H300" s="25">
        <f t="shared" si="25"/>
        <v>56.209455555555557</v>
      </c>
      <c r="I300" s="24">
        <f t="shared" si="23"/>
        <v>7882298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18000000</v>
      </c>
      <c r="D317" s="22">
        <f>SUM(D318:D329)-D325</f>
        <v>0</v>
      </c>
      <c r="E317" s="23">
        <f t="shared" si="27"/>
        <v>18000000</v>
      </c>
      <c r="F317" s="24">
        <f t="shared" si="28"/>
        <v>3.9735675740127395E-2</v>
      </c>
      <c r="G317" s="22">
        <f>SUM(G318:G329)-G325</f>
        <v>10117702</v>
      </c>
      <c r="H317" s="25">
        <f t="shared" si="25"/>
        <v>56.209455555555557</v>
      </c>
      <c r="I317" s="24">
        <f t="shared" si="23"/>
        <v>7882298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18000000</v>
      </c>
      <c r="D329" s="22"/>
      <c r="E329" s="23">
        <f t="shared" si="27"/>
        <v>18000000</v>
      </c>
      <c r="F329" s="24">
        <f t="shared" si="28"/>
        <v>3.9735675740127395E-2</v>
      </c>
      <c r="G329" s="22">
        <v>10117702</v>
      </c>
      <c r="H329" s="25">
        <f t="shared" si="25"/>
        <v>56.209455555555557</v>
      </c>
      <c r="I329" s="24">
        <f t="shared" si="23"/>
        <v>7882298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42164000000</v>
      </c>
      <c r="D341" s="45">
        <f>SUM(D8+D12)</f>
        <v>3135342882</v>
      </c>
      <c r="E341" s="46">
        <f t="shared" si="27"/>
        <v>45299342882</v>
      </c>
      <c r="F341" s="47">
        <f t="shared" si="28"/>
        <v>100</v>
      </c>
      <c r="G341" s="45">
        <f>SUM(G8+G12)</f>
        <v>19996150781</v>
      </c>
      <c r="H341" s="48">
        <f t="shared" si="25"/>
        <v>44.142253526917287</v>
      </c>
      <c r="I341" s="47">
        <f t="shared" si="29"/>
        <v>25303192101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>
        <v>17719787898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>
        <f>+G341-G343</f>
        <v>2276362883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D114" sqref="D114"/>
      <selection pane="topRight" activeCell="D114" sqref="D114"/>
      <selection pane="bottomLeft" activeCell="D114" sqref="D114"/>
      <selection pane="bottomRight" activeCell="D7" sqref="D7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409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396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34389000000</v>
      </c>
      <c r="D7" s="10">
        <f>SUM(D8+D12)</f>
        <v>0</v>
      </c>
      <c r="E7" s="11">
        <f>SUM(C7:D7)</f>
        <v>34389000000</v>
      </c>
      <c r="F7" s="12">
        <f>IF(OR(E7=0,E$7=0),0,E7/E$7)*100</f>
        <v>100</v>
      </c>
      <c r="G7" s="10">
        <f>SUM(G8+G12)</f>
        <v>6295776758</v>
      </c>
      <c r="H7" s="13">
        <f t="shared" ref="H7:H92" si="0">IF(OR(G7=0,E7=0),0,G7/E7)*100</f>
        <v>18.307530774375529</v>
      </c>
      <c r="I7" s="12">
        <f>SUM(E7-G7)</f>
        <v>28093223242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5">
        <v>1</v>
      </c>
      <c r="B8" s="16" t="s">
        <v>16</v>
      </c>
      <c r="C8" s="17">
        <f>SUM(C9:C11)</f>
        <v>0</v>
      </c>
      <c r="D8" s="17">
        <f>SUM(D9:D11)</f>
        <v>0</v>
      </c>
      <c r="E8" s="18">
        <f>SUM(C8:D8)</f>
        <v>0</v>
      </c>
      <c r="F8" s="19">
        <f>IF(OR(E8=0,E$7=0),0,E8/E$7)*100</f>
        <v>0</v>
      </c>
      <c r="G8" s="17">
        <f>SUM(G9:G11)</f>
        <v>0</v>
      </c>
      <c r="H8" s="20">
        <f t="shared" si="0"/>
        <v>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5">
        <v>103</v>
      </c>
      <c r="B11" s="21" t="s">
        <v>16</v>
      </c>
      <c r="C11" s="22"/>
      <c r="D11" s="22"/>
      <c r="E11" s="23">
        <f t="shared" si="2"/>
        <v>0</v>
      </c>
      <c r="F11" s="24">
        <f t="shared" si="3"/>
        <v>0</v>
      </c>
      <c r="G11" s="22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34389000000</v>
      </c>
      <c r="D12" s="17">
        <f>SUM(D13+D218+D300)</f>
        <v>0</v>
      </c>
      <c r="E12" s="18">
        <f t="shared" si="2"/>
        <v>34389000000</v>
      </c>
      <c r="F12" s="19">
        <f t="shared" si="3"/>
        <v>100</v>
      </c>
      <c r="G12" s="17">
        <f>SUM(G13+G218+G300)</f>
        <v>6295776758</v>
      </c>
      <c r="H12" s="20">
        <f t="shared" si="0"/>
        <v>18.307530774375529</v>
      </c>
      <c r="I12" s="19">
        <f t="shared" si="1"/>
        <v>28093223242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34375000000</v>
      </c>
      <c r="D13" s="17">
        <f>SUM(D14+D31+D214)</f>
        <v>0</v>
      </c>
      <c r="E13" s="18">
        <f t="shared" si="2"/>
        <v>34375000000</v>
      </c>
      <c r="F13" s="19">
        <f t="shared" si="3"/>
        <v>99.959289307627444</v>
      </c>
      <c r="G13" s="17">
        <f>SUM(G14+G31+G214)</f>
        <v>6290695258</v>
      </c>
      <c r="H13" s="20">
        <f t="shared" si="0"/>
        <v>18.30020438690909</v>
      </c>
      <c r="I13" s="19">
        <f t="shared" si="1"/>
        <v>28084304742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34375000000</v>
      </c>
      <c r="D31" s="22">
        <f>SUM(D32+D34+D107+D111+D163+D172+D204+D206+D207+D210+D211+D212+D213)</f>
        <v>0</v>
      </c>
      <c r="E31" s="23">
        <f t="shared" si="2"/>
        <v>34375000000</v>
      </c>
      <c r="F31" s="24">
        <f t="shared" si="3"/>
        <v>99.959289307627444</v>
      </c>
      <c r="G31" s="22">
        <f>SUM(G32+G34+G107+G111+G163+G172+G204+G206+G207+G210+G211+G212+G213)</f>
        <v>6290695258</v>
      </c>
      <c r="H31" s="25">
        <f t="shared" si="0"/>
        <v>18.30020438690909</v>
      </c>
      <c r="I31" s="24">
        <f t="shared" si="1"/>
        <v>28084304742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33706946589</v>
      </c>
      <c r="D111" s="22">
        <f>SUM(D112+D146+D147+D148+D151+D152+D153)</f>
        <v>0</v>
      </c>
      <c r="E111" s="23">
        <f t="shared" si="10"/>
        <v>33706946589</v>
      </c>
      <c r="F111" s="24">
        <f t="shared" si="11"/>
        <v>98.016652385937363</v>
      </c>
      <c r="G111" s="22">
        <f>SUM(G112+G146+G147+G148+G151+G152+G153)</f>
        <v>6231654230</v>
      </c>
      <c r="H111" s="25">
        <f t="shared" si="8"/>
        <v>18.487744695432163</v>
      </c>
      <c r="I111" s="24">
        <f t="shared" si="9"/>
        <v>27475292359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32726946589</v>
      </c>
      <c r="D112" s="22">
        <f>SUM(D113:D145)-D115-D124-D127-D135-D139</f>
        <v>0</v>
      </c>
      <c r="E112" s="23">
        <f t="shared" si="10"/>
        <v>32726946589</v>
      </c>
      <c r="F112" s="24">
        <f t="shared" si="11"/>
        <v>95.166903919858086</v>
      </c>
      <c r="G112" s="22">
        <f>SUM(G113:G145)-G115-G124-G127-G135-G139</f>
        <v>5174711163</v>
      </c>
      <c r="H112" s="25">
        <f t="shared" si="8"/>
        <v>15.811775012152509</v>
      </c>
      <c r="I112" s="24">
        <f t="shared" si="9"/>
        <v>27552235426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8207123</v>
      </c>
      <c r="D113" s="22"/>
      <c r="E113" s="23">
        <f t="shared" si="10"/>
        <v>8207123</v>
      </c>
      <c r="F113" s="24">
        <f t="shared" si="11"/>
        <v>2.3865547122626424E-2</v>
      </c>
      <c r="G113" s="22">
        <v>1147599259</v>
      </c>
      <c r="H113" s="25">
        <f t="shared" si="8"/>
        <v>13982.966491424582</v>
      </c>
      <c r="I113" s="24">
        <f t="shared" si="9"/>
        <v>-1139392136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5">
        <v>212040102</v>
      </c>
      <c r="B114" s="33" t="s">
        <v>116</v>
      </c>
      <c r="C114" s="22"/>
      <c r="D114" s="22"/>
      <c r="E114" s="23">
        <f t="shared" si="10"/>
        <v>0</v>
      </c>
      <c r="F114" s="24">
        <f t="shared" si="11"/>
        <v>0</v>
      </c>
      <c r="G114" s="22"/>
      <c r="H114" s="25">
        <f t="shared" si="8"/>
        <v>0</v>
      </c>
      <c r="I114" s="24">
        <f t="shared" si="9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463000000</v>
      </c>
      <c r="D115" s="22">
        <f>SUM(D116:D117)</f>
        <v>0</v>
      </c>
      <c r="E115" s="23">
        <f t="shared" si="10"/>
        <v>463000000</v>
      </c>
      <c r="F115" s="24">
        <f t="shared" si="11"/>
        <v>1.3463607548925529</v>
      </c>
      <c r="G115" s="22">
        <f>SUM(G116:G117)</f>
        <v>0</v>
      </c>
      <c r="H115" s="25">
        <f t="shared" si="8"/>
        <v>0</v>
      </c>
      <c r="I115" s="24">
        <f t="shared" si="9"/>
        <v>463000000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463000000</v>
      </c>
      <c r="D116" s="22"/>
      <c r="E116" s="23">
        <f t="shared" si="10"/>
        <v>463000000</v>
      </c>
      <c r="F116" s="24">
        <f t="shared" si="11"/>
        <v>1.3463607548925529</v>
      </c>
      <c r="G116" s="22"/>
      <c r="H116" s="25">
        <f t="shared" si="8"/>
        <v>0</v>
      </c>
      <c r="I116" s="24">
        <f t="shared" si="9"/>
        <v>463000000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4387174100</v>
      </c>
      <c r="D119" s="22"/>
      <c r="E119" s="23">
        <f t="shared" si="10"/>
        <v>4387174100</v>
      </c>
      <c r="F119" s="24">
        <f t="shared" si="11"/>
        <v>12.757492512140512</v>
      </c>
      <c r="G119" s="22"/>
      <c r="H119" s="25">
        <f t="shared" si="8"/>
        <v>0</v>
      </c>
      <c r="I119" s="24">
        <f t="shared" si="9"/>
        <v>4387174100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735290124</v>
      </c>
      <c r="D121" s="22"/>
      <c r="E121" s="23">
        <f t="shared" si="10"/>
        <v>735290124</v>
      </c>
      <c r="F121" s="24">
        <f t="shared" si="11"/>
        <v>2.1381550030533019</v>
      </c>
      <c r="G121" s="22">
        <v>51461090</v>
      </c>
      <c r="H121" s="25">
        <f t="shared" si="8"/>
        <v>6.9987462527104469</v>
      </c>
      <c r="I121" s="24">
        <f t="shared" si="9"/>
        <v>683829034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5">
        <v>212040109</v>
      </c>
      <c r="B122" s="33" t="s">
        <v>124</v>
      </c>
      <c r="C122" s="22"/>
      <c r="D122" s="22"/>
      <c r="E122" s="23">
        <f t="shared" si="10"/>
        <v>0</v>
      </c>
      <c r="F122" s="24">
        <f t="shared" si="11"/>
        <v>0</v>
      </c>
      <c r="G122" s="22"/>
      <c r="H122" s="25">
        <f t="shared" si="8"/>
        <v>0</v>
      </c>
      <c r="I122" s="24">
        <f t="shared" si="9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17096820003</v>
      </c>
      <c r="D123" s="22"/>
      <c r="E123" s="23">
        <f t="shared" si="10"/>
        <v>17096820003</v>
      </c>
      <c r="F123" s="24">
        <f t="shared" si="11"/>
        <v>49.715955692227162</v>
      </c>
      <c r="G123" s="22">
        <v>710687197</v>
      </c>
      <c r="H123" s="25">
        <f t="shared" si="8"/>
        <v>4.1568385049108247</v>
      </c>
      <c r="I123" s="24">
        <f t="shared" si="9"/>
        <v>16386132806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373002637</v>
      </c>
      <c r="D124" s="22">
        <f>SUM(D125:D126)</f>
        <v>0</v>
      </c>
      <c r="E124" s="23">
        <f t="shared" si="10"/>
        <v>373002637</v>
      </c>
      <c r="F124" s="24">
        <f t="shared" si="11"/>
        <v>1.0846568292186454</v>
      </c>
      <c r="G124" s="22">
        <f>SUM(G125:G126)</f>
        <v>20021360</v>
      </c>
      <c r="H124" s="25">
        <f t="shared" si="8"/>
        <v>5.3676188889785248</v>
      </c>
      <c r="I124" s="24">
        <f t="shared" si="9"/>
        <v>352981277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240915522</v>
      </c>
      <c r="D125" s="22"/>
      <c r="E125" s="23">
        <f t="shared" si="10"/>
        <v>240915522</v>
      </c>
      <c r="F125" s="24">
        <f t="shared" si="11"/>
        <v>0.7005598359940679</v>
      </c>
      <c r="G125" s="22">
        <v>20021360</v>
      </c>
      <c r="H125" s="25">
        <f t="shared" si="8"/>
        <v>8.3105313571285784</v>
      </c>
      <c r="I125" s="24">
        <f t="shared" si="9"/>
        <v>220894162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132087115</v>
      </c>
      <c r="D126" s="22"/>
      <c r="E126" s="23">
        <f t="shared" si="10"/>
        <v>132087115</v>
      </c>
      <c r="F126" s="24">
        <f t="shared" si="11"/>
        <v>0.38409699322457763</v>
      </c>
      <c r="G126" s="22"/>
      <c r="H126" s="25">
        <f t="shared" si="8"/>
        <v>0</v>
      </c>
      <c r="I126" s="24">
        <f t="shared" si="9"/>
        <v>132087115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550000000</v>
      </c>
      <c r="D127" s="22">
        <f>SUM(D128:D129)</f>
        <v>0</v>
      </c>
      <c r="E127" s="23">
        <f t="shared" si="10"/>
        <v>550000000</v>
      </c>
      <c r="F127" s="24">
        <f t="shared" si="11"/>
        <v>1.5993486289220391</v>
      </c>
      <c r="G127" s="22">
        <f>SUM(G128:G129)</f>
        <v>134095084</v>
      </c>
      <c r="H127" s="25">
        <f t="shared" si="8"/>
        <v>24.380924363636364</v>
      </c>
      <c r="I127" s="24">
        <f t="shared" si="9"/>
        <v>415904916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400000000</v>
      </c>
      <c r="D128" s="22"/>
      <c r="E128" s="23">
        <f t="shared" si="10"/>
        <v>400000000</v>
      </c>
      <c r="F128" s="24">
        <f t="shared" si="11"/>
        <v>1.1631626392160284</v>
      </c>
      <c r="G128" s="22">
        <v>53664011</v>
      </c>
      <c r="H128" s="25">
        <f t="shared" si="8"/>
        <v>13.416002750000001</v>
      </c>
      <c r="I128" s="24">
        <f t="shared" si="9"/>
        <v>346335989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150000000</v>
      </c>
      <c r="D129" s="22"/>
      <c r="E129" s="23">
        <f t="shared" si="10"/>
        <v>150000000</v>
      </c>
      <c r="F129" s="24">
        <f t="shared" si="11"/>
        <v>0.43618598970601069</v>
      </c>
      <c r="G129" s="22">
        <v>80431073</v>
      </c>
      <c r="H129" s="25">
        <f t="shared" si="8"/>
        <v>53.620715333333337</v>
      </c>
      <c r="I129" s="24">
        <f t="shared" si="9"/>
        <v>69568927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341095573</v>
      </c>
      <c r="D134" s="22"/>
      <c r="E134" s="23">
        <f t="shared" si="10"/>
        <v>341095573</v>
      </c>
      <c r="F134" s="24">
        <f t="shared" si="11"/>
        <v>0.99187406728895866</v>
      </c>
      <c r="G134" s="22">
        <v>804524</v>
      </c>
      <c r="H134" s="25">
        <f t="shared" si="8"/>
        <v>0.23586468535022587</v>
      </c>
      <c r="I134" s="24">
        <f t="shared" si="9"/>
        <v>340291049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8772357029</v>
      </c>
      <c r="D135" s="22">
        <f>SUM(D136:D144)-D139</f>
        <v>0</v>
      </c>
      <c r="E135" s="23">
        <f t="shared" si="10"/>
        <v>8772357029</v>
      </c>
      <c r="F135" s="24">
        <f t="shared" si="11"/>
        <v>25.509194884992294</v>
      </c>
      <c r="G135" s="22">
        <f>SUM(G136:G144)-G139</f>
        <v>3110042649</v>
      </c>
      <c r="H135" s="25">
        <f t="shared" si="8"/>
        <v>35.452759602906035</v>
      </c>
      <c r="I135" s="24">
        <f t="shared" si="9"/>
        <v>5662314380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450000000</v>
      </c>
      <c r="D136" s="22"/>
      <c r="E136" s="23">
        <f t="shared" si="10"/>
        <v>450000000</v>
      </c>
      <c r="F136" s="24">
        <f t="shared" si="11"/>
        <v>1.308557969118032</v>
      </c>
      <c r="G136" s="22">
        <v>383007849</v>
      </c>
      <c r="H136" s="25">
        <f t="shared" si="8"/>
        <v>85.112855333333343</v>
      </c>
      <c r="I136" s="24">
        <f t="shared" si="9"/>
        <v>66992151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300000000</v>
      </c>
      <c r="D137" s="22"/>
      <c r="E137" s="23">
        <f t="shared" si="10"/>
        <v>300000000</v>
      </c>
      <c r="F137" s="24">
        <f t="shared" si="11"/>
        <v>0.87237197941202138</v>
      </c>
      <c r="G137" s="22">
        <v>176673005</v>
      </c>
      <c r="H137" s="25">
        <f t="shared" si="8"/>
        <v>58.891001666666668</v>
      </c>
      <c r="I137" s="24">
        <f t="shared" si="9"/>
        <v>123326995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7802357029</v>
      </c>
      <c r="D138" s="22"/>
      <c r="E138" s="23">
        <f t="shared" si="10"/>
        <v>7802357029</v>
      </c>
      <c r="F138" s="24">
        <f t="shared" si="11"/>
        <v>22.688525484893425</v>
      </c>
      <c r="G138" s="22">
        <v>2279039918</v>
      </c>
      <c r="H138" s="25">
        <f t="shared" si="8"/>
        <v>29.209633826409203</v>
      </c>
      <c r="I138" s="24">
        <f t="shared" si="9"/>
        <v>5523317111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220000000</v>
      </c>
      <c r="D139" s="22">
        <f>SUM(D140:D141)</f>
        <v>0</v>
      </c>
      <c r="E139" s="23">
        <f t="shared" si="10"/>
        <v>220000000</v>
      </c>
      <c r="F139" s="24">
        <f t="shared" si="11"/>
        <v>0.63973945156881562</v>
      </c>
      <c r="G139" s="22">
        <f>SUM(G140:G141)</f>
        <v>159170170</v>
      </c>
      <c r="H139" s="25">
        <f t="shared" si="8"/>
        <v>72.350077272727276</v>
      </c>
      <c r="I139" s="24">
        <f t="shared" si="9"/>
        <v>60829830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120000000</v>
      </c>
      <c r="D140" s="22"/>
      <c r="E140" s="23">
        <f t="shared" si="10"/>
        <v>120000000</v>
      </c>
      <c r="F140" s="24">
        <f t="shared" si="11"/>
        <v>0.34894879176480847</v>
      </c>
      <c r="G140" s="22">
        <v>46885730</v>
      </c>
      <c r="H140" s="25">
        <f t="shared" si="8"/>
        <v>39.071441666666665</v>
      </c>
      <c r="I140" s="24">
        <f t="shared" si="9"/>
        <v>73114270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v>100000000</v>
      </c>
      <c r="D141" s="22"/>
      <c r="E141" s="23">
        <f t="shared" si="10"/>
        <v>100000000</v>
      </c>
      <c r="F141" s="24">
        <f t="shared" si="11"/>
        <v>0.29079065980400709</v>
      </c>
      <c r="G141" s="22">
        <v>112284440</v>
      </c>
      <c r="H141" s="25">
        <f t="shared" si="8"/>
        <v>112.28443999999999</v>
      </c>
      <c r="I141" s="24">
        <f t="shared" si="9"/>
        <v>-12284440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>
        <v>76624306</v>
      </c>
      <c r="H142" s="25">
        <f t="shared" si="8"/>
        <v>0</v>
      </c>
      <c r="I142" s="24">
        <f t="shared" si="9"/>
        <v>-76624306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17351230</v>
      </c>
      <c r="H143" s="25">
        <f t="shared" si="8"/>
        <v>0</v>
      </c>
      <c r="I143" s="24">
        <f t="shared" si="9"/>
        <v>-17351230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/>
      <c r="D144" s="22"/>
      <c r="E144" s="23">
        <f t="shared" si="10"/>
        <v>0</v>
      </c>
      <c r="F144" s="24">
        <f t="shared" si="11"/>
        <v>0</v>
      </c>
      <c r="G144" s="22">
        <v>18176171</v>
      </c>
      <c r="H144" s="25">
        <f t="shared" si="8"/>
        <v>0</v>
      </c>
      <c r="I144" s="24">
        <f t="shared" si="9"/>
        <v>-18176171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980000000</v>
      </c>
      <c r="D153" s="22">
        <f>SUM(D155:D162)</f>
        <v>0</v>
      </c>
      <c r="E153" s="23">
        <f t="shared" si="10"/>
        <v>980000000</v>
      </c>
      <c r="F153" s="24">
        <f t="shared" si="11"/>
        <v>2.8497484660792693</v>
      </c>
      <c r="G153" s="22">
        <f>SUM(G155:G162)</f>
        <v>1056943067</v>
      </c>
      <c r="H153" s="25">
        <f t="shared" si="8"/>
        <v>107.85133336734694</v>
      </c>
      <c r="I153" s="24">
        <f t="shared" si="9"/>
        <v>-76943067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980000000</v>
      </c>
      <c r="D154" s="22">
        <f>SUM(D155:D160)</f>
        <v>0</v>
      </c>
      <c r="E154" s="23">
        <f t="shared" si="10"/>
        <v>980000000</v>
      </c>
      <c r="F154" s="24">
        <f t="shared" si="11"/>
        <v>2.8497484660792693</v>
      </c>
      <c r="G154" s="22">
        <f>SUM(G155:G160)</f>
        <v>1056943067</v>
      </c>
      <c r="H154" s="25">
        <f t="shared" si="8"/>
        <v>107.85133336734694</v>
      </c>
      <c r="I154" s="24">
        <f t="shared" si="9"/>
        <v>-76943067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>
        <v>980000000</v>
      </c>
      <c r="D156" s="22"/>
      <c r="E156" s="23">
        <f t="shared" si="10"/>
        <v>980000000</v>
      </c>
      <c r="F156" s="24">
        <f t="shared" si="11"/>
        <v>2.8497484660792693</v>
      </c>
      <c r="G156" s="22">
        <v>939000000</v>
      </c>
      <c r="H156" s="25">
        <f t="shared" si="8"/>
        <v>95.816326530612244</v>
      </c>
      <c r="I156" s="24">
        <f t="shared" si="9"/>
        <v>41000000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>
        <v>117943067</v>
      </c>
      <c r="H157" s="25">
        <f t="shared" si="8"/>
        <v>0</v>
      </c>
      <c r="I157" s="24">
        <f t="shared" si="9"/>
        <v>-117943067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668053411</v>
      </c>
      <c r="D213" s="22"/>
      <c r="E213" s="23">
        <f t="shared" si="16"/>
        <v>668053411</v>
      </c>
      <c r="F213" s="24">
        <f t="shared" si="17"/>
        <v>1.9426369216900754</v>
      </c>
      <c r="G213" s="22">
        <v>59041028</v>
      </c>
      <c r="H213" s="25">
        <f t="shared" si="14"/>
        <v>8.8377706075360489</v>
      </c>
      <c r="I213" s="24">
        <f t="shared" si="15"/>
        <v>609012383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14000000</v>
      </c>
      <c r="D300" s="17">
        <f>SUM(D330:D335)+D317+D312+D301</f>
        <v>0</v>
      </c>
      <c r="E300" s="18">
        <f t="shared" si="21"/>
        <v>14000000</v>
      </c>
      <c r="F300" s="19">
        <f t="shared" si="22"/>
        <v>4.0710692372560989E-2</v>
      </c>
      <c r="G300" s="17">
        <f>SUM(G330:G335)+G317+G312+G301</f>
        <v>5081500</v>
      </c>
      <c r="H300" s="25">
        <f t="shared" si="25"/>
        <v>36.296428571428571</v>
      </c>
      <c r="I300" s="24">
        <f t="shared" si="23"/>
        <v>8918500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14000000</v>
      </c>
      <c r="D317" s="22">
        <f>SUM(D318:D329)-D325</f>
        <v>0</v>
      </c>
      <c r="E317" s="23">
        <f t="shared" si="27"/>
        <v>14000000</v>
      </c>
      <c r="F317" s="24">
        <f t="shared" si="28"/>
        <v>4.0710692372560989E-2</v>
      </c>
      <c r="G317" s="22">
        <f>SUM(G318:G329)-G325</f>
        <v>5081500</v>
      </c>
      <c r="H317" s="25">
        <f t="shared" si="25"/>
        <v>36.296428571428571</v>
      </c>
      <c r="I317" s="24">
        <f t="shared" si="23"/>
        <v>8918500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14000000</v>
      </c>
      <c r="D329" s="22"/>
      <c r="E329" s="23">
        <f t="shared" si="27"/>
        <v>14000000</v>
      </c>
      <c r="F329" s="24">
        <f t="shared" si="28"/>
        <v>4.0710692372560989E-2</v>
      </c>
      <c r="G329" s="22">
        <v>5081500</v>
      </c>
      <c r="H329" s="25">
        <f t="shared" si="25"/>
        <v>36.296428571428571</v>
      </c>
      <c r="I329" s="24">
        <f t="shared" si="23"/>
        <v>8918500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34389000000</v>
      </c>
      <c r="D341" s="45">
        <f>SUM(D8+D12)</f>
        <v>0</v>
      </c>
      <c r="E341" s="46">
        <f t="shared" si="27"/>
        <v>34389000000</v>
      </c>
      <c r="F341" s="47">
        <f t="shared" si="28"/>
        <v>100</v>
      </c>
      <c r="G341" s="45">
        <f>SUM(G8+G12)</f>
        <v>6295776758</v>
      </c>
      <c r="H341" s="48">
        <f t="shared" si="25"/>
        <v>18.307530774375529</v>
      </c>
      <c r="I341" s="47">
        <f t="shared" si="29"/>
        <v>28093223242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410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27446000000</v>
      </c>
      <c r="D7" s="10">
        <f>SUM(D8+D12)</f>
        <v>1767095604</v>
      </c>
      <c r="E7" s="11">
        <f>SUM(C7:D7)</f>
        <v>29213095604</v>
      </c>
      <c r="F7" s="12">
        <f>IF(OR(E7=0,E$7=0),0,E7/E$7)*100</f>
        <v>100</v>
      </c>
      <c r="G7" s="10">
        <f>SUM(G8+G12)</f>
        <v>12133109403</v>
      </c>
      <c r="H7" s="13">
        <f t="shared" ref="H7:H92" si="0">IF(OR(G7=0,E7=0),0,G7/E7)*100</f>
        <v>41.533117775230487</v>
      </c>
      <c r="I7" s="12">
        <f>SUM(E7-G7)</f>
        <v>17079986201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1767095604</v>
      </c>
      <c r="E8" s="18">
        <f>SUM(C8:D8)</f>
        <v>1767095604</v>
      </c>
      <c r="F8" s="19">
        <f>IF(OR(E8=0,E$7=0),0,E8/E$7)*100</f>
        <v>6.0489844279222522</v>
      </c>
      <c r="G8" s="17">
        <f>SUM(G9:G11)</f>
        <v>1767095604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1767095604</v>
      </c>
      <c r="E11" s="23">
        <f t="shared" si="2"/>
        <v>1767095604</v>
      </c>
      <c r="F11" s="24">
        <f t="shared" si="3"/>
        <v>6.0489844279222522</v>
      </c>
      <c r="G11" s="22">
        <v>1767095604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27446000000</v>
      </c>
      <c r="D12" s="17">
        <f>SUM(D13+D218+D300)</f>
        <v>0</v>
      </c>
      <c r="E12" s="18">
        <f t="shared" si="2"/>
        <v>27446000000</v>
      </c>
      <c r="F12" s="19">
        <f t="shared" si="3"/>
        <v>93.95101557207775</v>
      </c>
      <c r="G12" s="17">
        <f>SUM(G13+G218+G300)</f>
        <v>10366013799</v>
      </c>
      <c r="H12" s="20">
        <f t="shared" si="0"/>
        <v>37.768759742767614</v>
      </c>
      <c r="I12" s="19">
        <f t="shared" si="1"/>
        <v>17079986201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27446000000</v>
      </c>
      <c r="D13" s="17">
        <f>SUM(D14+D31+D214)</f>
        <v>0</v>
      </c>
      <c r="E13" s="18">
        <f t="shared" si="2"/>
        <v>27446000000</v>
      </c>
      <c r="F13" s="19">
        <f t="shared" si="3"/>
        <v>93.95101557207775</v>
      </c>
      <c r="G13" s="17">
        <f>SUM(G14+G31+G214)</f>
        <v>10316728013</v>
      </c>
      <c r="H13" s="20">
        <f t="shared" si="0"/>
        <v>37.589186085404066</v>
      </c>
      <c r="I13" s="19">
        <f t="shared" si="1"/>
        <v>17129271987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27446000000</v>
      </c>
      <c r="D31" s="22">
        <f>SUM(D32+D34+D107+D111+D163+D172+D204+D206+D207+D210+D211+D212+D213)</f>
        <v>0</v>
      </c>
      <c r="E31" s="23">
        <f t="shared" si="2"/>
        <v>27446000000</v>
      </c>
      <c r="F31" s="24">
        <f t="shared" si="3"/>
        <v>93.95101557207775</v>
      </c>
      <c r="G31" s="22">
        <f>SUM(G32+G34+G107+G111+G163+G172+G204+G206+G207+G210+G211+G212+G213)</f>
        <v>10316728013</v>
      </c>
      <c r="H31" s="25">
        <f t="shared" si="0"/>
        <v>37.589186085404066</v>
      </c>
      <c r="I31" s="24">
        <f t="shared" si="1"/>
        <v>17129271987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27446000000</v>
      </c>
      <c r="D111" s="22">
        <f>SUM(D112+D146+D147+D148+D151+D152+D153)</f>
        <v>0</v>
      </c>
      <c r="E111" s="23">
        <f t="shared" si="10"/>
        <v>27446000000</v>
      </c>
      <c r="F111" s="24">
        <f t="shared" si="11"/>
        <v>93.95101557207775</v>
      </c>
      <c r="G111" s="22">
        <f>SUM(G112+G146+G147+G148+G151+G152+G153)</f>
        <v>10316720013</v>
      </c>
      <c r="H111" s="25">
        <f t="shared" si="8"/>
        <v>37.589156937258615</v>
      </c>
      <c r="I111" s="24">
        <f t="shared" si="9"/>
        <v>17129279987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23396827000</v>
      </c>
      <c r="D112" s="22">
        <f>SUM(D113:D145)-D115-D124-D127-D135-D139</f>
        <v>0</v>
      </c>
      <c r="E112" s="23">
        <f t="shared" si="10"/>
        <v>23396827000</v>
      </c>
      <c r="F112" s="24">
        <f t="shared" si="11"/>
        <v>80.090201042563919</v>
      </c>
      <c r="G112" s="22">
        <f>SUM(G113:G145)-G115-G124-G127-G135-G139</f>
        <v>8451972013</v>
      </c>
      <c r="H112" s="25">
        <f t="shared" si="8"/>
        <v>36.12443692899042</v>
      </c>
      <c r="I112" s="24">
        <f t="shared" si="9"/>
        <v>14944854987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/>
      <c r="D113" s="22"/>
      <c r="E113" s="23">
        <f t="shared" si="10"/>
        <v>0</v>
      </c>
      <c r="F113" s="24">
        <f t="shared" si="11"/>
        <v>0</v>
      </c>
      <c r="G113" s="22">
        <v>277796605</v>
      </c>
      <c r="H113" s="25">
        <f t="shared" si="8"/>
        <v>0</v>
      </c>
      <c r="I113" s="24">
        <f t="shared" si="9"/>
        <v>-277796605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12745429000</v>
      </c>
      <c r="D114" s="22"/>
      <c r="E114" s="23">
        <f t="shared" si="10"/>
        <v>12745429000</v>
      </c>
      <c r="F114" s="24">
        <f t="shared" si="11"/>
        <v>43.629162663113433</v>
      </c>
      <c r="G114" s="22">
        <v>5554854466</v>
      </c>
      <c r="H114" s="25">
        <f t="shared" si="8"/>
        <v>43.583110980415022</v>
      </c>
      <c r="I114" s="24">
        <f t="shared" si="9"/>
        <v>7190574534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459000000</v>
      </c>
      <c r="D115" s="22">
        <f>SUM(D116:D117)</f>
        <v>0</v>
      </c>
      <c r="E115" s="23">
        <f t="shared" si="10"/>
        <v>459000000</v>
      </c>
      <c r="F115" s="24">
        <f t="shared" si="11"/>
        <v>1.571213151190836</v>
      </c>
      <c r="G115" s="22">
        <f>SUM(G116:G117)</f>
        <v>176370773</v>
      </c>
      <c r="H115" s="25">
        <f t="shared" si="8"/>
        <v>38.425005010893251</v>
      </c>
      <c r="I115" s="24">
        <f t="shared" si="9"/>
        <v>282629227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459000000</v>
      </c>
      <c r="D116" s="22"/>
      <c r="E116" s="23">
        <f t="shared" si="10"/>
        <v>459000000</v>
      </c>
      <c r="F116" s="24">
        <f t="shared" si="11"/>
        <v>1.571213151190836</v>
      </c>
      <c r="G116" s="22">
        <v>176370773</v>
      </c>
      <c r="H116" s="25">
        <f t="shared" si="8"/>
        <v>38.425005010893251</v>
      </c>
      <c r="I116" s="24">
        <f t="shared" si="9"/>
        <v>282629227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1088022000</v>
      </c>
      <c r="D119" s="22"/>
      <c r="E119" s="23">
        <f t="shared" si="10"/>
        <v>1088022000</v>
      </c>
      <c r="F119" s="24">
        <f t="shared" si="11"/>
        <v>3.7244324078103617</v>
      </c>
      <c r="G119" s="22"/>
      <c r="H119" s="25">
        <f t="shared" si="8"/>
        <v>0</v>
      </c>
      <c r="I119" s="24">
        <f t="shared" si="9"/>
        <v>1088022000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672796000</v>
      </c>
      <c r="D121" s="22"/>
      <c r="E121" s="23">
        <f t="shared" si="10"/>
        <v>672796000</v>
      </c>
      <c r="F121" s="24">
        <f t="shared" si="11"/>
        <v>2.303063013657058</v>
      </c>
      <c r="G121" s="22">
        <v>58999834</v>
      </c>
      <c r="H121" s="25">
        <f t="shared" si="8"/>
        <v>8.7693496988686022</v>
      </c>
      <c r="I121" s="24">
        <f t="shared" si="9"/>
        <v>613796166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3676499000</v>
      </c>
      <c r="D122" s="22"/>
      <c r="E122" s="23">
        <f t="shared" si="10"/>
        <v>3676499000</v>
      </c>
      <c r="F122" s="24">
        <f t="shared" si="11"/>
        <v>12.585105836906227</v>
      </c>
      <c r="G122" s="22">
        <v>1387833252</v>
      </c>
      <c r="H122" s="25">
        <f t="shared" si="8"/>
        <v>37.74877273188433</v>
      </c>
      <c r="I122" s="24">
        <f t="shared" si="9"/>
        <v>2288665748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1243501000</v>
      </c>
      <c r="D123" s="22"/>
      <c r="E123" s="23">
        <f t="shared" si="10"/>
        <v>1243501000</v>
      </c>
      <c r="F123" s="24">
        <f t="shared" si="11"/>
        <v>4.2566560451393372</v>
      </c>
      <c r="G123" s="22">
        <v>159090722</v>
      </c>
      <c r="H123" s="25">
        <f t="shared" si="8"/>
        <v>12.793775155789982</v>
      </c>
      <c r="I123" s="24">
        <f t="shared" si="9"/>
        <v>1084410278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21000000</v>
      </c>
      <c r="D124" s="22">
        <f>SUM(D125:D126)</f>
        <v>0</v>
      </c>
      <c r="E124" s="23">
        <f t="shared" si="10"/>
        <v>21000000</v>
      </c>
      <c r="F124" s="24">
        <f t="shared" si="11"/>
        <v>7.1885569008731068E-2</v>
      </c>
      <c r="G124" s="22">
        <f>SUM(G125:G126)</f>
        <v>25943493</v>
      </c>
      <c r="H124" s="25">
        <f t="shared" si="8"/>
        <v>123.54044285714285</v>
      </c>
      <c r="I124" s="24">
        <f t="shared" si="9"/>
        <v>-4943493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21000000</v>
      </c>
      <c r="D125" s="22"/>
      <c r="E125" s="23">
        <f t="shared" si="10"/>
        <v>21000000</v>
      </c>
      <c r="F125" s="24">
        <f t="shared" si="11"/>
        <v>7.1885569008731068E-2</v>
      </c>
      <c r="G125" s="22">
        <v>25943493</v>
      </c>
      <c r="H125" s="25">
        <f t="shared" si="8"/>
        <v>123.54044285714285</v>
      </c>
      <c r="I125" s="24">
        <f t="shared" si="9"/>
        <v>-4943493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35000000</v>
      </c>
      <c r="D127" s="22">
        <f>SUM(D128:D129)</f>
        <v>0</v>
      </c>
      <c r="E127" s="23">
        <f t="shared" si="10"/>
        <v>35000000</v>
      </c>
      <c r="F127" s="24">
        <f t="shared" si="11"/>
        <v>0.11980928168121843</v>
      </c>
      <c r="G127" s="22">
        <f>SUM(G128:G129)</f>
        <v>16949250</v>
      </c>
      <c r="H127" s="25">
        <f t="shared" si="8"/>
        <v>48.426428571428573</v>
      </c>
      <c r="I127" s="24">
        <f t="shared" si="9"/>
        <v>18050750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28000000</v>
      </c>
      <c r="D128" s="22"/>
      <c r="E128" s="23">
        <f t="shared" si="10"/>
        <v>28000000</v>
      </c>
      <c r="F128" s="24">
        <f t="shared" si="11"/>
        <v>9.5847425344974743E-2</v>
      </c>
      <c r="G128" s="22">
        <v>13736990</v>
      </c>
      <c r="H128" s="25">
        <f t="shared" si="8"/>
        <v>49.060678571428575</v>
      </c>
      <c r="I128" s="24">
        <f t="shared" si="9"/>
        <v>14263010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7000000</v>
      </c>
      <c r="D129" s="22"/>
      <c r="E129" s="23">
        <f t="shared" si="10"/>
        <v>7000000</v>
      </c>
      <c r="F129" s="24">
        <f t="shared" si="11"/>
        <v>2.3961856336243686E-2</v>
      </c>
      <c r="G129" s="22">
        <v>3212260</v>
      </c>
      <c r="H129" s="25">
        <f t="shared" si="8"/>
        <v>45.889428571428567</v>
      </c>
      <c r="I129" s="24">
        <f t="shared" si="9"/>
        <v>3787740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>
        <v>72642877</v>
      </c>
      <c r="H131" s="25">
        <f t="shared" si="8"/>
        <v>0</v>
      </c>
      <c r="I131" s="24">
        <f t="shared" si="9"/>
        <v>-72642877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1080000000</v>
      </c>
      <c r="D132" s="22"/>
      <c r="E132" s="23">
        <f t="shared" si="10"/>
        <v>1080000000</v>
      </c>
      <c r="F132" s="24">
        <f t="shared" si="11"/>
        <v>3.696972120449026</v>
      </c>
      <c r="G132" s="22">
        <v>207370810</v>
      </c>
      <c r="H132" s="25">
        <f t="shared" si="8"/>
        <v>19.201000925925925</v>
      </c>
      <c r="I132" s="24">
        <f t="shared" si="9"/>
        <v>872629190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661000</v>
      </c>
      <c r="D133" s="22"/>
      <c r="E133" s="23">
        <f t="shared" si="10"/>
        <v>661000</v>
      </c>
      <c r="F133" s="24">
        <f t="shared" si="11"/>
        <v>2.2626838626081539E-3</v>
      </c>
      <c r="G133" s="22">
        <v>875600</v>
      </c>
      <c r="H133" s="25">
        <f t="shared" si="8"/>
        <v>132.46596066565809</v>
      </c>
      <c r="I133" s="24">
        <f t="shared" si="9"/>
        <v>-214600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1174919000</v>
      </c>
      <c r="D134" s="22"/>
      <c r="E134" s="23">
        <f t="shared" si="10"/>
        <v>1174919000</v>
      </c>
      <c r="F134" s="24">
        <f t="shared" si="11"/>
        <v>4.0218914692461567</v>
      </c>
      <c r="G134" s="22">
        <v>9744291</v>
      </c>
      <c r="H134" s="25">
        <f t="shared" si="8"/>
        <v>0.82935853450322949</v>
      </c>
      <c r="I134" s="24">
        <f t="shared" si="9"/>
        <v>1165174709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1200000000</v>
      </c>
      <c r="D135" s="22">
        <f>SUM(D136:D144)-D139</f>
        <v>0</v>
      </c>
      <c r="E135" s="23">
        <f t="shared" si="10"/>
        <v>1200000000</v>
      </c>
      <c r="F135" s="24">
        <f t="shared" si="11"/>
        <v>4.1077468004989175</v>
      </c>
      <c r="G135" s="22">
        <f>SUM(G136:G144)-G139</f>
        <v>503500040</v>
      </c>
      <c r="H135" s="25">
        <f t="shared" si="8"/>
        <v>41.958336666666668</v>
      </c>
      <c r="I135" s="24">
        <f t="shared" si="9"/>
        <v>696499960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924026000</v>
      </c>
      <c r="D136" s="22"/>
      <c r="E136" s="23">
        <f t="shared" si="10"/>
        <v>924026000</v>
      </c>
      <c r="F136" s="24">
        <f t="shared" si="11"/>
        <v>3.1630540375648444</v>
      </c>
      <c r="G136" s="22">
        <v>452709264</v>
      </c>
      <c r="H136" s="25">
        <f t="shared" si="8"/>
        <v>48.993130496328021</v>
      </c>
      <c r="I136" s="24">
        <f t="shared" si="9"/>
        <v>471316736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43015000</v>
      </c>
      <c r="D137" s="22"/>
      <c r="E137" s="23">
        <f t="shared" si="10"/>
        <v>43015000</v>
      </c>
      <c r="F137" s="24">
        <f t="shared" si="11"/>
        <v>0.14724560718621746</v>
      </c>
      <c r="G137" s="22">
        <v>3918584</v>
      </c>
      <c r="H137" s="25">
        <f t="shared" si="8"/>
        <v>9.1098082064396131</v>
      </c>
      <c r="I137" s="24">
        <f t="shared" si="9"/>
        <v>39096416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98666000</v>
      </c>
      <c r="D138" s="22"/>
      <c r="E138" s="23">
        <f t="shared" si="10"/>
        <v>98666000</v>
      </c>
      <c r="F138" s="24">
        <f t="shared" si="11"/>
        <v>0.33774578818168849</v>
      </c>
      <c r="G138" s="22">
        <v>13540354</v>
      </c>
      <c r="H138" s="25">
        <f t="shared" si="8"/>
        <v>13.723424482597855</v>
      </c>
      <c r="I138" s="24">
        <f t="shared" si="9"/>
        <v>85125646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20780000</v>
      </c>
      <c r="D139" s="22">
        <f>SUM(D140:D141)</f>
        <v>0</v>
      </c>
      <c r="E139" s="23">
        <f t="shared" si="10"/>
        <v>20780000</v>
      </c>
      <c r="F139" s="24">
        <f t="shared" si="11"/>
        <v>7.113248209530626E-2</v>
      </c>
      <c r="G139" s="22">
        <f>SUM(G140:G141)</f>
        <v>3446650</v>
      </c>
      <c r="H139" s="25">
        <f t="shared" si="8"/>
        <v>16.586381135707413</v>
      </c>
      <c r="I139" s="24">
        <f t="shared" si="9"/>
        <v>17333350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20780000</v>
      </c>
      <c r="D140" s="22"/>
      <c r="E140" s="23">
        <f t="shared" si="10"/>
        <v>20780000</v>
      </c>
      <c r="F140" s="24">
        <f t="shared" si="11"/>
        <v>7.113248209530626E-2</v>
      </c>
      <c r="G140" s="22">
        <v>3446650</v>
      </c>
      <c r="H140" s="25">
        <f t="shared" si="8"/>
        <v>16.586381135707413</v>
      </c>
      <c r="I140" s="24">
        <f t="shared" si="9"/>
        <v>17333350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110512000</v>
      </c>
      <c r="D142" s="22"/>
      <c r="E142" s="23">
        <f t="shared" si="10"/>
        <v>110512000</v>
      </c>
      <c r="F142" s="24">
        <f t="shared" si="11"/>
        <v>0.37829609534728037</v>
      </c>
      <c r="G142" s="22">
        <v>29112988</v>
      </c>
      <c r="H142" s="25">
        <f t="shared" si="8"/>
        <v>26.343734617055159</v>
      </c>
      <c r="I142" s="24">
        <f t="shared" si="9"/>
        <v>81399012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764200</v>
      </c>
      <c r="H143" s="25">
        <f t="shared" si="8"/>
        <v>0</v>
      </c>
      <c r="I143" s="24">
        <f t="shared" si="9"/>
        <v>-764200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3001000</v>
      </c>
      <c r="D144" s="22"/>
      <c r="E144" s="23">
        <f t="shared" si="10"/>
        <v>3001000</v>
      </c>
      <c r="F144" s="24">
        <f t="shared" si="11"/>
        <v>1.0272790123581043E-2</v>
      </c>
      <c r="G144" s="22">
        <v>8000</v>
      </c>
      <c r="H144" s="25">
        <f t="shared" si="8"/>
        <v>0.26657780739753417</v>
      </c>
      <c r="I144" s="24">
        <f t="shared" si="9"/>
        <v>2993000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4049173000</v>
      </c>
      <c r="D153" s="22">
        <f>SUM(D155:D162)</f>
        <v>0</v>
      </c>
      <c r="E153" s="23">
        <f t="shared" si="10"/>
        <v>4049173000</v>
      </c>
      <c r="F153" s="24">
        <f t="shared" si="11"/>
        <v>13.860814529513837</v>
      </c>
      <c r="G153" s="22">
        <f>SUM(G155:G162)</f>
        <v>1864748000</v>
      </c>
      <c r="H153" s="25">
        <f t="shared" si="8"/>
        <v>46.052564313749997</v>
      </c>
      <c r="I153" s="24">
        <f t="shared" si="9"/>
        <v>2184425000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4049173000</v>
      </c>
      <c r="D154" s="22">
        <f>SUM(D155:D160)</f>
        <v>0</v>
      </c>
      <c r="E154" s="23">
        <f t="shared" si="10"/>
        <v>4049173000</v>
      </c>
      <c r="F154" s="24">
        <f t="shared" si="11"/>
        <v>13.860814529513837</v>
      </c>
      <c r="G154" s="22">
        <f>SUM(G155:G160)</f>
        <v>1864748000</v>
      </c>
      <c r="H154" s="25">
        <f t="shared" si="8"/>
        <v>46.052564313749997</v>
      </c>
      <c r="I154" s="24">
        <f t="shared" si="9"/>
        <v>2184425000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>
        <v>40000000</v>
      </c>
      <c r="H159" s="25">
        <f t="shared" si="8"/>
        <v>0</v>
      </c>
      <c r="I159" s="24">
        <f t="shared" si="9"/>
        <v>-40000000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x14ac:dyDescent="0.2">
      <c r="A160" s="34">
        <v>21204990106</v>
      </c>
      <c r="B160" s="35" t="s">
        <v>154</v>
      </c>
      <c r="C160" s="22">
        <v>4049173000</v>
      </c>
      <c r="D160" s="22"/>
      <c r="E160" s="23">
        <f>SUM(C160:D160)</f>
        <v>4049173000</v>
      </c>
      <c r="F160" s="24">
        <f t="shared" si="11"/>
        <v>13.860814529513837</v>
      </c>
      <c r="G160" s="22">
        <v>1824748000</v>
      </c>
      <c r="H160" s="25">
        <f>IF(OR(G160=0,E160=0),0,G160/E160)*100</f>
        <v>45.064708274998381</v>
      </c>
      <c r="I160" s="24">
        <f>SUM(E160-G160)</f>
        <v>2224425000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8000</v>
      </c>
      <c r="H213" s="25">
        <f t="shared" si="14"/>
        <v>0</v>
      </c>
      <c r="I213" s="24">
        <f t="shared" si="15"/>
        <v>-8000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0</v>
      </c>
      <c r="D300" s="17">
        <f>SUM(D330:D335)+D317+D312+D301</f>
        <v>0</v>
      </c>
      <c r="E300" s="18">
        <f t="shared" si="21"/>
        <v>0</v>
      </c>
      <c r="F300" s="19">
        <f t="shared" si="22"/>
        <v>0</v>
      </c>
      <c r="G300" s="17">
        <f>SUM(G330:G335)+G317+G312+G301</f>
        <v>49285786</v>
      </c>
      <c r="H300" s="25">
        <f t="shared" si="25"/>
        <v>0</v>
      </c>
      <c r="I300" s="24">
        <f t="shared" si="23"/>
        <v>-49285786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0</v>
      </c>
      <c r="D317" s="22">
        <f>SUM(D318:D329)-D325</f>
        <v>0</v>
      </c>
      <c r="E317" s="23">
        <f t="shared" si="27"/>
        <v>0</v>
      </c>
      <c r="F317" s="24">
        <f t="shared" si="28"/>
        <v>0</v>
      </c>
      <c r="G317" s="22">
        <f>SUM(G318:G329)-G325</f>
        <v>19403037</v>
      </c>
      <c r="H317" s="25">
        <f t="shared" si="25"/>
        <v>0</v>
      </c>
      <c r="I317" s="24">
        <f t="shared" si="23"/>
        <v>-19403037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/>
      <c r="D329" s="22"/>
      <c r="E329" s="23">
        <f t="shared" si="27"/>
        <v>0</v>
      </c>
      <c r="F329" s="24">
        <f t="shared" si="28"/>
        <v>0</v>
      </c>
      <c r="G329" s="22">
        <v>19403037</v>
      </c>
      <c r="H329" s="25">
        <f t="shared" si="25"/>
        <v>0</v>
      </c>
      <c r="I329" s="24">
        <f t="shared" si="23"/>
        <v>-19403037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29882749</v>
      </c>
      <c r="H335" s="25">
        <f t="shared" si="25"/>
        <v>0</v>
      </c>
      <c r="I335" s="24">
        <f t="shared" si="29"/>
        <v>-29882749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>
        <v>29882749</v>
      </c>
      <c r="H340" s="25">
        <f t="shared" si="25"/>
        <v>0</v>
      </c>
      <c r="I340" s="24">
        <f t="shared" si="29"/>
        <v>-29882749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27446000000</v>
      </c>
      <c r="D341" s="45">
        <f>SUM(D8+D12)</f>
        <v>1767095604</v>
      </c>
      <c r="E341" s="46">
        <f t="shared" si="27"/>
        <v>29213095604</v>
      </c>
      <c r="F341" s="47">
        <f t="shared" si="28"/>
        <v>100</v>
      </c>
      <c r="G341" s="45">
        <f>SUM(G8+G12)</f>
        <v>12133109403</v>
      </c>
      <c r="H341" s="48">
        <f t="shared" si="25"/>
        <v>41.533117775230487</v>
      </c>
      <c r="I341" s="47">
        <f t="shared" si="29"/>
        <v>17079986201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>
        <v>10366013799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>
        <f>+G341-G343</f>
        <v>1767095604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.5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411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97068000000</v>
      </c>
      <c r="D7" s="10">
        <f>SUM(D8+D12)</f>
        <v>9057873129</v>
      </c>
      <c r="E7" s="11">
        <f>SUM(C7:D7)</f>
        <v>106125873129</v>
      </c>
      <c r="F7" s="12">
        <f>IF(OR(E7=0,E$7=0),0,E7/E$7)*100</f>
        <v>100</v>
      </c>
      <c r="G7" s="10">
        <f>SUM(G8+G12)</f>
        <v>41707628325</v>
      </c>
      <c r="H7" s="13">
        <f t="shared" ref="H7:H92" si="0">IF(OR(G7=0,E7=0),0,G7/E7)*100</f>
        <v>39.300150938973012</v>
      </c>
      <c r="I7" s="12">
        <f>SUM(E7-G7)</f>
        <v>64418244804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5313064781</v>
      </c>
      <c r="E8" s="18">
        <f>SUM(C8:D8)</f>
        <v>5313064781</v>
      </c>
      <c r="F8" s="19">
        <f>IF(OR(E8=0,E$7=0),0,E8/E$7)*100</f>
        <v>5.0063802768828758</v>
      </c>
      <c r="G8" s="17">
        <f>SUM(G9:G11)</f>
        <v>5313064781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5313064781</v>
      </c>
      <c r="E11" s="23">
        <f t="shared" si="2"/>
        <v>5313064781</v>
      </c>
      <c r="F11" s="24">
        <f t="shared" si="3"/>
        <v>5.0063802768828758</v>
      </c>
      <c r="G11" s="22">
        <v>5313064781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97068000000</v>
      </c>
      <c r="D12" s="17">
        <f>SUM(D13+D218+D300)</f>
        <v>3744808348</v>
      </c>
      <c r="E12" s="18">
        <f t="shared" si="2"/>
        <v>100812808348</v>
      </c>
      <c r="F12" s="19">
        <f t="shared" si="3"/>
        <v>94.993619723117135</v>
      </c>
      <c r="G12" s="17">
        <f>SUM(G13+G218+G300)</f>
        <v>36394563544</v>
      </c>
      <c r="H12" s="20">
        <f t="shared" si="0"/>
        <v>36.101130541238433</v>
      </c>
      <c r="I12" s="19">
        <f t="shared" si="1"/>
        <v>64418244804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97068000000</v>
      </c>
      <c r="D13" s="17">
        <f>SUM(D14+D31+D214)</f>
        <v>3744808348</v>
      </c>
      <c r="E13" s="18">
        <f t="shared" si="2"/>
        <v>100812808348</v>
      </c>
      <c r="F13" s="19">
        <f t="shared" si="3"/>
        <v>94.993619723117135</v>
      </c>
      <c r="G13" s="17">
        <f>SUM(G14+G31+G214)</f>
        <v>36369204588</v>
      </c>
      <c r="H13" s="20">
        <f t="shared" si="0"/>
        <v>36.07597604309921</v>
      </c>
      <c r="I13" s="19">
        <f t="shared" si="1"/>
        <v>64443603760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97068000000</v>
      </c>
      <c r="D31" s="22">
        <f>SUM(D32+D34+D107+D111+D163+D172+D204+D206+D207+D210+D211+D212+D213)</f>
        <v>3744808348</v>
      </c>
      <c r="E31" s="23">
        <f t="shared" si="2"/>
        <v>100812808348</v>
      </c>
      <c r="F31" s="24">
        <f t="shared" si="3"/>
        <v>94.993619723117135</v>
      </c>
      <c r="G31" s="22">
        <f>SUM(G32+G34+G107+G111+G163+G172+G204+G206+G207+G210+G211+G212+G213)</f>
        <v>36369204588</v>
      </c>
      <c r="H31" s="25">
        <f t="shared" si="0"/>
        <v>36.07597604309921</v>
      </c>
      <c r="I31" s="24">
        <f t="shared" si="1"/>
        <v>64443603760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97037000000</v>
      </c>
      <c r="D111" s="22">
        <f>SUM(D112+D146+D147+D148+D151+D152+D153)</f>
        <v>3744808348</v>
      </c>
      <c r="E111" s="23">
        <f t="shared" si="10"/>
        <v>100781808348</v>
      </c>
      <c r="F111" s="24">
        <f t="shared" si="11"/>
        <v>94.964409127165354</v>
      </c>
      <c r="G111" s="22">
        <f>SUM(G112+G146+G147+G148+G151+G152+G153)</f>
        <v>36352608193</v>
      </c>
      <c r="H111" s="25">
        <f t="shared" si="8"/>
        <v>36.070605190446962</v>
      </c>
      <c r="I111" s="24">
        <f t="shared" si="9"/>
        <v>64429200155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97037000000</v>
      </c>
      <c r="D112" s="22">
        <f>SUM(D113:D145)-D115-D124-D127-D135-D139</f>
        <v>0</v>
      </c>
      <c r="E112" s="23">
        <f t="shared" si="10"/>
        <v>97037000000</v>
      </c>
      <c r="F112" s="24">
        <f t="shared" si="11"/>
        <v>91.435761270060752</v>
      </c>
      <c r="G112" s="22">
        <f>SUM(G113:G145)-G115-G124-G127-G135-G139</f>
        <v>36352608193</v>
      </c>
      <c r="H112" s="25">
        <f t="shared" si="8"/>
        <v>37.462625795315191</v>
      </c>
      <c r="I112" s="24">
        <f t="shared" si="9"/>
        <v>60684391807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10702434114</v>
      </c>
      <c r="D113" s="22"/>
      <c r="E113" s="23">
        <f t="shared" si="10"/>
        <v>10702434114</v>
      </c>
      <c r="F113" s="24">
        <f t="shared" si="11"/>
        <v>10.084660600144876</v>
      </c>
      <c r="G113" s="22">
        <v>4118117634</v>
      </c>
      <c r="H113" s="25">
        <f t="shared" si="8"/>
        <v>38.478327361184448</v>
      </c>
      <c r="I113" s="24">
        <f t="shared" si="9"/>
        <v>6584316480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25867955711</v>
      </c>
      <c r="D114" s="22"/>
      <c r="E114" s="23">
        <f t="shared" si="10"/>
        <v>25867955711</v>
      </c>
      <c r="F114" s="24">
        <f t="shared" si="11"/>
        <v>24.374787173299882</v>
      </c>
      <c r="G114" s="22">
        <v>9235778948</v>
      </c>
      <c r="H114" s="25">
        <f t="shared" si="8"/>
        <v>35.703551727021896</v>
      </c>
      <c r="I114" s="24">
        <f t="shared" si="9"/>
        <v>16632176763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3400000000</v>
      </c>
      <c r="D115" s="22">
        <f>SUM(D116:D117)</f>
        <v>0</v>
      </c>
      <c r="E115" s="23">
        <f t="shared" si="10"/>
        <v>3400000000</v>
      </c>
      <c r="F115" s="24">
        <f t="shared" si="11"/>
        <v>3.2037427818070077</v>
      </c>
      <c r="G115" s="22">
        <f>SUM(G116:G117)</f>
        <v>509111787</v>
      </c>
      <c r="H115" s="25">
        <f t="shared" si="8"/>
        <v>14.973876088235293</v>
      </c>
      <c r="I115" s="24">
        <f t="shared" si="9"/>
        <v>2890888213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3400000000</v>
      </c>
      <c r="D116" s="22"/>
      <c r="E116" s="23">
        <f t="shared" si="10"/>
        <v>3400000000</v>
      </c>
      <c r="F116" s="24">
        <f t="shared" si="11"/>
        <v>3.2037427818070077</v>
      </c>
      <c r="G116" s="22">
        <v>509111787</v>
      </c>
      <c r="H116" s="25">
        <f t="shared" si="8"/>
        <v>14.973876088235293</v>
      </c>
      <c r="I116" s="24">
        <f t="shared" si="9"/>
        <v>2890888213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2061384821</v>
      </c>
      <c r="D119" s="22"/>
      <c r="E119" s="23">
        <f t="shared" si="10"/>
        <v>2061384821</v>
      </c>
      <c r="F119" s="24">
        <f t="shared" si="11"/>
        <v>1.9423961002368471</v>
      </c>
      <c r="G119" s="22">
        <v>712277168</v>
      </c>
      <c r="H119" s="25">
        <f t="shared" si="8"/>
        <v>34.55333330990895</v>
      </c>
      <c r="I119" s="24">
        <f t="shared" si="9"/>
        <v>1349107653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>
        <v>278085847</v>
      </c>
      <c r="H120" s="25">
        <f t="shared" si="8"/>
        <v>0</v>
      </c>
      <c r="I120" s="24">
        <f t="shared" si="9"/>
        <v>-278085847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4025000000</v>
      </c>
      <c r="D121" s="22"/>
      <c r="E121" s="23">
        <f t="shared" si="10"/>
        <v>4025000000</v>
      </c>
      <c r="F121" s="24">
        <f t="shared" si="11"/>
        <v>3.7926660872862366</v>
      </c>
      <c r="G121" s="22">
        <v>705870781</v>
      </c>
      <c r="H121" s="25">
        <f t="shared" si="8"/>
        <v>17.537162260869565</v>
      </c>
      <c r="I121" s="24">
        <f t="shared" si="9"/>
        <v>3319129219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13619000000</v>
      </c>
      <c r="D122" s="22"/>
      <c r="E122" s="23">
        <f t="shared" si="10"/>
        <v>13619000000</v>
      </c>
      <c r="F122" s="24">
        <f t="shared" si="11"/>
        <v>12.832874395714599</v>
      </c>
      <c r="G122" s="22">
        <v>5605866982</v>
      </c>
      <c r="H122" s="25">
        <f t="shared" si="8"/>
        <v>41.162104280784199</v>
      </c>
      <c r="I122" s="24">
        <f t="shared" si="9"/>
        <v>8013133018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18367225354</v>
      </c>
      <c r="D123" s="22"/>
      <c r="E123" s="23">
        <f t="shared" si="10"/>
        <v>18367225354</v>
      </c>
      <c r="F123" s="24">
        <f t="shared" si="11"/>
        <v>17.307019308735342</v>
      </c>
      <c r="G123" s="22">
        <v>4211361556</v>
      </c>
      <c r="H123" s="25">
        <f t="shared" si="8"/>
        <v>22.928675806130144</v>
      </c>
      <c r="I123" s="24">
        <f t="shared" si="9"/>
        <v>14155863798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1324000000</v>
      </c>
      <c r="D124" s="22">
        <f>SUM(D125:D126)</f>
        <v>0</v>
      </c>
      <c r="E124" s="23">
        <f t="shared" si="10"/>
        <v>1324000000</v>
      </c>
      <c r="F124" s="24">
        <f t="shared" si="11"/>
        <v>1.2475751303271994</v>
      </c>
      <c r="G124" s="22">
        <f>SUM(G125:G126)</f>
        <v>329905457</v>
      </c>
      <c r="H124" s="25">
        <f t="shared" si="8"/>
        <v>24.917330589123868</v>
      </c>
      <c r="I124" s="24">
        <f t="shared" si="9"/>
        <v>994094543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1324000000</v>
      </c>
      <c r="D125" s="22"/>
      <c r="E125" s="23">
        <f t="shared" si="10"/>
        <v>1324000000</v>
      </c>
      <c r="F125" s="24">
        <f t="shared" si="11"/>
        <v>1.2475751303271994</v>
      </c>
      <c r="G125" s="22">
        <v>329905457</v>
      </c>
      <c r="H125" s="25">
        <f t="shared" si="8"/>
        <v>24.917330589123868</v>
      </c>
      <c r="I125" s="24">
        <f t="shared" si="9"/>
        <v>994094543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1680000000</v>
      </c>
      <c r="D127" s="22">
        <f>SUM(D128:D129)</f>
        <v>0</v>
      </c>
      <c r="E127" s="23">
        <f t="shared" si="10"/>
        <v>1680000000</v>
      </c>
      <c r="F127" s="24">
        <f t="shared" si="11"/>
        <v>1.5830258451281685</v>
      </c>
      <c r="G127" s="22">
        <f>SUM(G128:G129)</f>
        <v>740904820</v>
      </c>
      <c r="H127" s="25">
        <f t="shared" si="8"/>
        <v>44.101477380952382</v>
      </c>
      <c r="I127" s="24">
        <f t="shared" si="9"/>
        <v>939095180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1680000000</v>
      </c>
      <c r="D128" s="22"/>
      <c r="E128" s="23">
        <f t="shared" si="10"/>
        <v>1680000000</v>
      </c>
      <c r="F128" s="24">
        <f t="shared" si="11"/>
        <v>1.5830258451281685</v>
      </c>
      <c r="G128" s="22">
        <v>740904820</v>
      </c>
      <c r="H128" s="25">
        <f t="shared" si="8"/>
        <v>44.101477380952382</v>
      </c>
      <c r="I128" s="24">
        <f t="shared" si="9"/>
        <v>939095180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>
        <v>10000000</v>
      </c>
      <c r="D130" s="22"/>
      <c r="E130" s="23">
        <f t="shared" si="10"/>
        <v>10000000</v>
      </c>
      <c r="F130" s="24">
        <f t="shared" si="11"/>
        <v>9.4227728876676679E-3</v>
      </c>
      <c r="G130" s="22">
        <v>3805942</v>
      </c>
      <c r="H130" s="25">
        <f t="shared" si="8"/>
        <v>38.059420000000003</v>
      </c>
      <c r="I130" s="24">
        <f t="shared" si="9"/>
        <v>6194058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180000000</v>
      </c>
      <c r="D131" s="22"/>
      <c r="E131" s="23">
        <f t="shared" si="10"/>
        <v>180000000</v>
      </c>
      <c r="F131" s="24">
        <f t="shared" si="11"/>
        <v>0.16960991197801803</v>
      </c>
      <c r="G131" s="22">
        <v>81469186</v>
      </c>
      <c r="H131" s="25">
        <f t="shared" si="8"/>
        <v>45.260658888888891</v>
      </c>
      <c r="I131" s="24">
        <f t="shared" si="9"/>
        <v>98530814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650000000</v>
      </c>
      <c r="D132" s="22"/>
      <c r="E132" s="23">
        <f t="shared" si="10"/>
        <v>650000000</v>
      </c>
      <c r="F132" s="24">
        <f t="shared" si="11"/>
        <v>0.61248023769839854</v>
      </c>
      <c r="G132" s="22"/>
      <c r="H132" s="25">
        <f t="shared" si="8"/>
        <v>0</v>
      </c>
      <c r="I132" s="24">
        <f t="shared" si="9"/>
        <v>650000000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v>60000000</v>
      </c>
      <c r="D133" s="22"/>
      <c r="E133" s="23">
        <f t="shared" si="10"/>
        <v>60000000</v>
      </c>
      <c r="F133" s="24">
        <f t="shared" si="11"/>
        <v>5.6536637326006008E-2</v>
      </c>
      <c r="G133" s="22">
        <v>28838415</v>
      </c>
      <c r="H133" s="25">
        <f t="shared" si="8"/>
        <v>48.064025000000001</v>
      </c>
      <c r="I133" s="24">
        <f t="shared" si="9"/>
        <v>31161585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100000000</v>
      </c>
      <c r="D134" s="22"/>
      <c r="E134" s="23">
        <f t="shared" si="10"/>
        <v>100000000</v>
      </c>
      <c r="F134" s="24">
        <f t="shared" si="11"/>
        <v>9.42277288766767E-2</v>
      </c>
      <c r="G134" s="22">
        <v>30402267</v>
      </c>
      <c r="H134" s="25">
        <f t="shared" si="8"/>
        <v>30.402266999999998</v>
      </c>
      <c r="I134" s="24">
        <f t="shared" si="9"/>
        <v>69597733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14990000000</v>
      </c>
      <c r="D135" s="22">
        <f>SUM(D136:D144)-D139</f>
        <v>0</v>
      </c>
      <c r="E135" s="23">
        <f t="shared" si="10"/>
        <v>14990000000</v>
      </c>
      <c r="F135" s="24">
        <f t="shared" si="11"/>
        <v>14.124736558613835</v>
      </c>
      <c r="G135" s="22">
        <f>SUM(G136:G144)-G139</f>
        <v>9760811403</v>
      </c>
      <c r="H135" s="25">
        <f t="shared" si="8"/>
        <v>65.115486344229495</v>
      </c>
      <c r="I135" s="24">
        <f t="shared" si="9"/>
        <v>5229188597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3377000000</v>
      </c>
      <c r="D136" s="22"/>
      <c r="E136" s="23">
        <f t="shared" si="10"/>
        <v>3377000000</v>
      </c>
      <c r="F136" s="24">
        <f t="shared" si="11"/>
        <v>3.1820704041653722</v>
      </c>
      <c r="G136" s="22">
        <v>1850125342</v>
      </c>
      <c r="H136" s="25">
        <f t="shared" si="8"/>
        <v>54.786062836837438</v>
      </c>
      <c r="I136" s="24">
        <f t="shared" si="9"/>
        <v>1526874658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1798000000</v>
      </c>
      <c r="D137" s="22"/>
      <c r="E137" s="23">
        <f t="shared" si="10"/>
        <v>1798000000</v>
      </c>
      <c r="F137" s="24">
        <f t="shared" si="11"/>
        <v>1.694214565202647</v>
      </c>
      <c r="G137" s="22">
        <v>2413489592</v>
      </c>
      <c r="H137" s="25">
        <f t="shared" si="8"/>
        <v>134.23190166852058</v>
      </c>
      <c r="I137" s="24">
        <f t="shared" si="9"/>
        <v>-615489592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9061000000</v>
      </c>
      <c r="D138" s="22"/>
      <c r="E138" s="23">
        <f t="shared" si="10"/>
        <v>9061000000</v>
      </c>
      <c r="F138" s="24">
        <f t="shared" si="11"/>
        <v>8.5379745135156746</v>
      </c>
      <c r="G138" s="22">
        <v>4981943650</v>
      </c>
      <c r="H138" s="25">
        <f t="shared" si="8"/>
        <v>54.982271824301954</v>
      </c>
      <c r="I138" s="24">
        <f t="shared" si="9"/>
        <v>4079056350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456000000</v>
      </c>
      <c r="D139" s="22">
        <f>SUM(D140:D141)</f>
        <v>0</v>
      </c>
      <c r="E139" s="23">
        <f t="shared" si="10"/>
        <v>456000000</v>
      </c>
      <c r="F139" s="24">
        <f t="shared" si="11"/>
        <v>0.42967844367764568</v>
      </c>
      <c r="G139" s="22">
        <f>SUM(G140:G141)</f>
        <v>355409131</v>
      </c>
      <c r="H139" s="25">
        <f t="shared" si="8"/>
        <v>77.940598903508771</v>
      </c>
      <c r="I139" s="24">
        <f t="shared" si="9"/>
        <v>100590869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456000000</v>
      </c>
      <c r="D140" s="22"/>
      <c r="E140" s="23">
        <f t="shared" si="10"/>
        <v>456000000</v>
      </c>
      <c r="F140" s="24">
        <f t="shared" si="11"/>
        <v>0.42967844367764568</v>
      </c>
      <c r="G140" s="22">
        <v>273613298</v>
      </c>
      <c r="H140" s="25">
        <f t="shared" si="8"/>
        <v>60.002916228070177</v>
      </c>
      <c r="I140" s="24">
        <f t="shared" si="9"/>
        <v>182386702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81795833</v>
      </c>
      <c r="H141" s="25">
        <f t="shared" si="8"/>
        <v>0</v>
      </c>
      <c r="I141" s="24">
        <f t="shared" si="9"/>
        <v>-81795833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>
        <v>61054081</v>
      </c>
      <c r="H142" s="25">
        <f t="shared" si="8"/>
        <v>0</v>
      </c>
      <c r="I142" s="24">
        <f t="shared" si="9"/>
        <v>-61054081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60000000</v>
      </c>
      <c r="D143" s="22"/>
      <c r="E143" s="23">
        <f t="shared" si="10"/>
        <v>60000000</v>
      </c>
      <c r="F143" s="24">
        <f t="shared" si="11"/>
        <v>5.6536637326006008E-2</v>
      </c>
      <c r="G143" s="22">
        <v>22933931</v>
      </c>
      <c r="H143" s="25">
        <f t="shared" si="8"/>
        <v>38.223218333333328</v>
      </c>
      <c r="I143" s="24">
        <f t="shared" si="9"/>
        <v>37066069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238000000</v>
      </c>
      <c r="D144" s="22"/>
      <c r="E144" s="23">
        <f t="shared" si="10"/>
        <v>238000000</v>
      </c>
      <c r="F144" s="24">
        <f t="shared" si="11"/>
        <v>0.22426199472649053</v>
      </c>
      <c r="G144" s="22">
        <v>75855676</v>
      </c>
      <c r="H144" s="25">
        <f t="shared" si="8"/>
        <v>31.872132773109247</v>
      </c>
      <c r="I144" s="24">
        <f t="shared" si="9"/>
        <v>162144324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3744808348</v>
      </c>
      <c r="E153" s="23">
        <f t="shared" si="10"/>
        <v>3744808348</v>
      </c>
      <c r="F153" s="24">
        <f t="shared" si="11"/>
        <v>3.5286478571045952</v>
      </c>
      <c r="G153" s="22">
        <f>SUM(G155:G162)</f>
        <v>0</v>
      </c>
      <c r="H153" s="25">
        <f t="shared" si="8"/>
        <v>0</v>
      </c>
      <c r="I153" s="24">
        <f t="shared" si="9"/>
        <v>3744808348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3744808348</v>
      </c>
      <c r="E154" s="23">
        <f t="shared" si="10"/>
        <v>3744808348</v>
      </c>
      <c r="F154" s="24">
        <f t="shared" si="11"/>
        <v>3.5286478571045952</v>
      </c>
      <c r="G154" s="22">
        <f>SUM(G155:G160)</f>
        <v>0</v>
      </c>
      <c r="H154" s="25">
        <f t="shared" si="8"/>
        <v>0</v>
      </c>
      <c r="I154" s="24">
        <f t="shared" si="9"/>
        <v>3744808348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x14ac:dyDescent="0.2">
      <c r="A160" s="34">
        <v>21204990106</v>
      </c>
      <c r="B160" s="35" t="s">
        <v>154</v>
      </c>
      <c r="C160" s="22"/>
      <c r="D160" s="22">
        <v>3744808348</v>
      </c>
      <c r="E160" s="23">
        <f>SUM(C160:D160)</f>
        <v>3744808348</v>
      </c>
      <c r="F160" s="24">
        <f t="shared" si="11"/>
        <v>3.5286478571045952</v>
      </c>
      <c r="G160" s="22"/>
      <c r="H160" s="25">
        <f>IF(OR(G160=0,E160=0),0,G160/E160)*100</f>
        <v>0</v>
      </c>
      <c r="I160" s="24">
        <f>SUM(E160-G160)</f>
        <v>3744808348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31000000</v>
      </c>
      <c r="D213" s="22"/>
      <c r="E213" s="23">
        <f t="shared" si="16"/>
        <v>31000000</v>
      </c>
      <c r="F213" s="24">
        <f t="shared" si="17"/>
        <v>2.9210595951769773E-2</v>
      </c>
      <c r="G213" s="22">
        <v>16596395</v>
      </c>
      <c r="H213" s="25">
        <f t="shared" si="14"/>
        <v>53.536758064516135</v>
      </c>
      <c r="I213" s="24">
        <f t="shared" si="15"/>
        <v>14403605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0</v>
      </c>
      <c r="D300" s="17">
        <f>SUM(D330:D335)+D317+D312+D301</f>
        <v>0</v>
      </c>
      <c r="E300" s="18">
        <f t="shared" si="21"/>
        <v>0</v>
      </c>
      <c r="F300" s="19">
        <f t="shared" si="22"/>
        <v>0</v>
      </c>
      <c r="G300" s="17">
        <f>SUM(G330:G335)+G317+G312+G301</f>
        <v>25358956</v>
      </c>
      <c r="H300" s="25">
        <f t="shared" si="25"/>
        <v>0</v>
      </c>
      <c r="I300" s="24">
        <f t="shared" si="23"/>
        <v>-25358956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0</v>
      </c>
      <c r="D317" s="22">
        <f>SUM(D318:D329)-D325</f>
        <v>0</v>
      </c>
      <c r="E317" s="23">
        <f t="shared" si="27"/>
        <v>0</v>
      </c>
      <c r="F317" s="24">
        <f t="shared" si="28"/>
        <v>0</v>
      </c>
      <c r="G317" s="22">
        <f>SUM(G318:G329)-G325</f>
        <v>25358956</v>
      </c>
      <c r="H317" s="25">
        <f t="shared" si="25"/>
        <v>0</v>
      </c>
      <c r="I317" s="24">
        <f t="shared" si="23"/>
        <v>-25358956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/>
      <c r="D329" s="22"/>
      <c r="E329" s="23">
        <f t="shared" si="27"/>
        <v>0</v>
      </c>
      <c r="F329" s="24">
        <f t="shared" si="28"/>
        <v>0</v>
      </c>
      <c r="G329" s="22">
        <v>25358956</v>
      </c>
      <c r="H329" s="25">
        <f t="shared" si="25"/>
        <v>0</v>
      </c>
      <c r="I329" s="24">
        <f t="shared" si="23"/>
        <v>-25358956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97068000000</v>
      </c>
      <c r="D341" s="45">
        <f>SUM(D8+D12)</f>
        <v>9057873129</v>
      </c>
      <c r="E341" s="46">
        <f t="shared" si="27"/>
        <v>106125873129</v>
      </c>
      <c r="F341" s="47">
        <f t="shared" si="28"/>
        <v>100</v>
      </c>
      <c r="G341" s="45">
        <f>SUM(G8+G12)</f>
        <v>41707628325</v>
      </c>
      <c r="H341" s="48">
        <f t="shared" si="25"/>
        <v>39.300150938973012</v>
      </c>
      <c r="I341" s="47">
        <f t="shared" si="29"/>
        <v>64418244804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412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29979000000</v>
      </c>
      <c r="D7" s="10">
        <f>SUM(D8+D12)</f>
        <v>1629308829</v>
      </c>
      <c r="E7" s="11">
        <f>SUM(C7:D7)</f>
        <v>31608308829</v>
      </c>
      <c r="F7" s="12">
        <f>IF(OR(E7=0,E$7=0),0,E7/E$7)*100</f>
        <v>100</v>
      </c>
      <c r="G7" s="10">
        <f>SUM(G8+G12)</f>
        <v>13164313054</v>
      </c>
      <c r="H7" s="13">
        <f t="shared" ref="H7:H92" si="0">IF(OR(G7=0,E7=0),0,G7/E7)*100</f>
        <v>41.648267628674908</v>
      </c>
      <c r="I7" s="12">
        <f>SUM(E7-G7)</f>
        <v>18443995775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1629308829</v>
      </c>
      <c r="E8" s="18">
        <f>SUM(C8:D8)</f>
        <v>1629308829</v>
      </c>
      <c r="F8" s="19">
        <f>IF(OR(E8=0,E$7=0),0,E8/E$7)*100</f>
        <v>5.1546852373991658</v>
      </c>
      <c r="G8" s="17">
        <f>SUM(G9:G11)</f>
        <v>0</v>
      </c>
      <c r="H8" s="20">
        <f t="shared" si="0"/>
        <v>0</v>
      </c>
      <c r="I8" s="19">
        <f t="shared" ref="I8:I93" si="1">SUM(E8-G8)</f>
        <v>1629308829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1629308829</v>
      </c>
      <c r="E11" s="23">
        <f t="shared" si="2"/>
        <v>1629308829</v>
      </c>
      <c r="F11" s="24">
        <f t="shared" si="3"/>
        <v>5.1546852373991658</v>
      </c>
      <c r="G11" s="22"/>
      <c r="H11" s="25">
        <f t="shared" si="0"/>
        <v>0</v>
      </c>
      <c r="I11" s="24">
        <f t="shared" si="1"/>
        <v>1629308829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29979000000</v>
      </c>
      <c r="D12" s="17">
        <f>SUM(D13+D218+D300)</f>
        <v>0</v>
      </c>
      <c r="E12" s="18">
        <f t="shared" si="2"/>
        <v>29979000000</v>
      </c>
      <c r="F12" s="19">
        <f t="shared" si="3"/>
        <v>94.845314762600836</v>
      </c>
      <c r="G12" s="17">
        <f>SUM(G13+G218+G300)</f>
        <v>13164313054</v>
      </c>
      <c r="H12" s="20">
        <f t="shared" si="0"/>
        <v>43.911781760565724</v>
      </c>
      <c r="I12" s="19">
        <f t="shared" si="1"/>
        <v>16814686946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29979000000</v>
      </c>
      <c r="D13" s="17">
        <f>SUM(D14+D31+D214)</f>
        <v>0</v>
      </c>
      <c r="E13" s="18">
        <f t="shared" si="2"/>
        <v>29979000000</v>
      </c>
      <c r="F13" s="19">
        <f t="shared" si="3"/>
        <v>94.845314762600836</v>
      </c>
      <c r="G13" s="17">
        <f>SUM(G14+G31+G214)</f>
        <v>13140231428</v>
      </c>
      <c r="H13" s="20">
        <f t="shared" si="0"/>
        <v>43.831453444077525</v>
      </c>
      <c r="I13" s="19">
        <f t="shared" si="1"/>
        <v>16838768572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29979000000</v>
      </c>
      <c r="D31" s="22">
        <f>SUM(D32+D34+D107+D111+D163+D172+D204+D206+D207+D210+D211+D212+D213)</f>
        <v>0</v>
      </c>
      <c r="E31" s="23">
        <f t="shared" si="2"/>
        <v>29979000000</v>
      </c>
      <c r="F31" s="24">
        <f t="shared" si="3"/>
        <v>94.845314762600836</v>
      </c>
      <c r="G31" s="22">
        <f>SUM(G32+G34+G107+G111+G163+G172+G204+G206+G207+G210+G211+G212+G213)</f>
        <v>13140231428</v>
      </c>
      <c r="H31" s="25">
        <f t="shared" si="0"/>
        <v>43.831453444077525</v>
      </c>
      <c r="I31" s="24">
        <f t="shared" si="1"/>
        <v>16838768572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29979000000</v>
      </c>
      <c r="D111" s="22">
        <f>SUM(D112+D146+D147+D148+D151+D152+D153)</f>
        <v>0</v>
      </c>
      <c r="E111" s="23">
        <f t="shared" si="10"/>
        <v>29979000000</v>
      </c>
      <c r="F111" s="24">
        <f t="shared" si="11"/>
        <v>94.845314762600836</v>
      </c>
      <c r="G111" s="22">
        <f>SUM(G112+G146+G147+G148+G151+G152+G153)</f>
        <v>13111580871</v>
      </c>
      <c r="H111" s="25">
        <f t="shared" si="8"/>
        <v>43.7358846892825</v>
      </c>
      <c r="I111" s="24">
        <f t="shared" si="9"/>
        <v>16867419129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29979000000</v>
      </c>
      <c r="D112" s="22">
        <f>SUM(D113:D145)-D115-D124-D127-D135-D139</f>
        <v>0</v>
      </c>
      <c r="E112" s="23">
        <f t="shared" si="10"/>
        <v>29979000000</v>
      </c>
      <c r="F112" s="24">
        <f t="shared" si="11"/>
        <v>94.845314762600836</v>
      </c>
      <c r="G112" s="22">
        <f>SUM(G113:G145)-G115-G124-G127-G135-G139</f>
        <v>13111580871</v>
      </c>
      <c r="H112" s="25">
        <f t="shared" si="8"/>
        <v>43.7358846892825</v>
      </c>
      <c r="I112" s="24">
        <f t="shared" si="9"/>
        <v>16867419129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/>
      <c r="D113" s="22"/>
      <c r="E113" s="23">
        <f t="shared" si="10"/>
        <v>0</v>
      </c>
      <c r="F113" s="24">
        <f t="shared" si="11"/>
        <v>0</v>
      </c>
      <c r="G113" s="22">
        <v>269465156</v>
      </c>
      <c r="H113" s="25">
        <f t="shared" si="8"/>
        <v>0</v>
      </c>
      <c r="I113" s="24">
        <f t="shared" si="9"/>
        <v>-269465156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19081845812</v>
      </c>
      <c r="D114" s="22"/>
      <c r="E114" s="23">
        <f t="shared" si="10"/>
        <v>19081845812</v>
      </c>
      <c r="F114" s="24">
        <f t="shared" si="11"/>
        <v>60.369714543198796</v>
      </c>
      <c r="G114" s="22">
        <v>7283060059</v>
      </c>
      <c r="H114" s="25">
        <f t="shared" si="8"/>
        <v>38.167481965606818</v>
      </c>
      <c r="I114" s="24">
        <f t="shared" si="9"/>
        <v>11798785753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355000000</v>
      </c>
      <c r="D115" s="22">
        <f>SUM(D116:D117)</f>
        <v>0</v>
      </c>
      <c r="E115" s="23">
        <f t="shared" si="10"/>
        <v>355000000</v>
      </c>
      <c r="F115" s="24">
        <f t="shared" si="11"/>
        <v>1.1231224103780411</v>
      </c>
      <c r="G115" s="22">
        <f>SUM(G116:G117)</f>
        <v>417696794</v>
      </c>
      <c r="H115" s="25">
        <f t="shared" si="8"/>
        <v>117.66106873239437</v>
      </c>
      <c r="I115" s="24">
        <f t="shared" si="9"/>
        <v>-62696794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355000000</v>
      </c>
      <c r="D116" s="22"/>
      <c r="E116" s="23">
        <f t="shared" si="10"/>
        <v>355000000</v>
      </c>
      <c r="F116" s="24">
        <f t="shared" si="11"/>
        <v>1.1231224103780411</v>
      </c>
      <c r="G116" s="22">
        <v>417696794</v>
      </c>
      <c r="H116" s="25">
        <f t="shared" si="8"/>
        <v>117.66106873239437</v>
      </c>
      <c r="I116" s="24">
        <f t="shared" si="9"/>
        <v>-62696794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1274941959</v>
      </c>
      <c r="D119" s="22"/>
      <c r="E119" s="23">
        <f t="shared" si="10"/>
        <v>1274941959</v>
      </c>
      <c r="F119" s="24">
        <f t="shared" si="11"/>
        <v>4.0335658762934701</v>
      </c>
      <c r="G119" s="22">
        <v>1629308829</v>
      </c>
      <c r="H119" s="25">
        <f t="shared" si="8"/>
        <v>127.79474528220464</v>
      </c>
      <c r="I119" s="24">
        <f t="shared" si="9"/>
        <v>-354366870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>
        <v>94000000</v>
      </c>
      <c r="H120" s="25">
        <f t="shared" si="8"/>
        <v>0</v>
      </c>
      <c r="I120" s="24">
        <f t="shared" si="9"/>
        <v>-94000000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62000000</v>
      </c>
      <c r="D121" s="22"/>
      <c r="E121" s="23">
        <f t="shared" si="10"/>
        <v>62000000</v>
      </c>
      <c r="F121" s="24">
        <f t="shared" si="11"/>
        <v>0.19615095617870015</v>
      </c>
      <c r="G121" s="22">
        <v>15100812</v>
      </c>
      <c r="H121" s="25">
        <f t="shared" si="8"/>
        <v>24.356148387096773</v>
      </c>
      <c r="I121" s="24">
        <f t="shared" si="9"/>
        <v>46899188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6337712229</v>
      </c>
      <c r="D122" s="22"/>
      <c r="E122" s="23">
        <f t="shared" si="10"/>
        <v>6337712229</v>
      </c>
      <c r="F122" s="24">
        <f t="shared" si="11"/>
        <v>20.050779253286951</v>
      </c>
      <c r="G122" s="22">
        <v>2310653644</v>
      </c>
      <c r="H122" s="25">
        <f t="shared" si="8"/>
        <v>36.458797125987338</v>
      </c>
      <c r="I122" s="24">
        <f t="shared" si="9"/>
        <v>4027058585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350000000</v>
      </c>
      <c r="D123" s="22"/>
      <c r="E123" s="23">
        <f t="shared" si="10"/>
        <v>350000000</v>
      </c>
      <c r="F123" s="24">
        <f t="shared" si="11"/>
        <v>1.1073037848797589</v>
      </c>
      <c r="G123" s="22">
        <v>132174857</v>
      </c>
      <c r="H123" s="25">
        <f t="shared" si="8"/>
        <v>37.764244857142856</v>
      </c>
      <c r="I123" s="24">
        <f t="shared" si="9"/>
        <v>217825143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5000000</v>
      </c>
      <c r="D124" s="22">
        <f>SUM(D125:D126)</f>
        <v>0</v>
      </c>
      <c r="E124" s="23">
        <f t="shared" si="10"/>
        <v>5000000</v>
      </c>
      <c r="F124" s="24">
        <f t="shared" si="11"/>
        <v>1.5818625498282269E-2</v>
      </c>
      <c r="G124" s="22">
        <f>SUM(G125:G126)</f>
        <v>4098675</v>
      </c>
      <c r="H124" s="25">
        <f t="shared" si="8"/>
        <v>81.973500000000001</v>
      </c>
      <c r="I124" s="24">
        <f t="shared" si="9"/>
        <v>901325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5000000</v>
      </c>
      <c r="D125" s="22"/>
      <c r="E125" s="23">
        <f t="shared" si="10"/>
        <v>5000000</v>
      </c>
      <c r="F125" s="24">
        <f t="shared" si="11"/>
        <v>1.5818625498282269E-2</v>
      </c>
      <c r="G125" s="22">
        <v>4098675</v>
      </c>
      <c r="H125" s="25">
        <f t="shared" si="8"/>
        <v>81.973500000000001</v>
      </c>
      <c r="I125" s="24">
        <f t="shared" si="9"/>
        <v>901325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69500000</v>
      </c>
      <c r="D127" s="22">
        <f>SUM(D128:D129)</f>
        <v>0</v>
      </c>
      <c r="E127" s="23">
        <f t="shared" si="10"/>
        <v>69500000</v>
      </c>
      <c r="F127" s="24">
        <f t="shared" si="11"/>
        <v>0.21987889442612357</v>
      </c>
      <c r="G127" s="22">
        <f>SUM(G128:G129)</f>
        <v>26856236</v>
      </c>
      <c r="H127" s="25">
        <f t="shared" si="8"/>
        <v>38.642066187050361</v>
      </c>
      <c r="I127" s="24">
        <f t="shared" si="9"/>
        <v>42643764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61000000</v>
      </c>
      <c r="D128" s="22"/>
      <c r="E128" s="23">
        <f t="shared" si="10"/>
        <v>61000000</v>
      </c>
      <c r="F128" s="24">
        <f t="shared" si="11"/>
        <v>0.1929872310790437</v>
      </c>
      <c r="G128" s="22">
        <v>22526380</v>
      </c>
      <c r="H128" s="25">
        <f t="shared" si="8"/>
        <v>36.928491803278689</v>
      </c>
      <c r="I128" s="24">
        <f t="shared" si="9"/>
        <v>38473620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8500000</v>
      </c>
      <c r="D129" s="22"/>
      <c r="E129" s="23">
        <f t="shared" si="10"/>
        <v>8500000</v>
      </c>
      <c r="F129" s="24">
        <f t="shared" si="11"/>
        <v>2.6891663347079861E-2</v>
      </c>
      <c r="G129" s="22">
        <v>4329856</v>
      </c>
      <c r="H129" s="25">
        <f t="shared" si="8"/>
        <v>50.939482352941177</v>
      </c>
      <c r="I129" s="24">
        <f t="shared" si="9"/>
        <v>4170144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>
        <v>7895485</v>
      </c>
      <c r="H130" s="25">
        <f t="shared" si="8"/>
        <v>0</v>
      </c>
      <c r="I130" s="24">
        <f t="shared" si="9"/>
        <v>-7895485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187000000</v>
      </c>
      <c r="D131" s="22"/>
      <c r="E131" s="23">
        <f t="shared" si="10"/>
        <v>187000000</v>
      </c>
      <c r="F131" s="24">
        <f t="shared" si="11"/>
        <v>0.59161659363575692</v>
      </c>
      <c r="G131" s="22">
        <v>94486301</v>
      </c>
      <c r="H131" s="25">
        <f t="shared" si="8"/>
        <v>50.527433689839576</v>
      </c>
      <c r="I131" s="24">
        <f t="shared" si="9"/>
        <v>92513699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1000000000</v>
      </c>
      <c r="D132" s="22"/>
      <c r="E132" s="23">
        <f t="shared" si="10"/>
        <v>1000000000</v>
      </c>
      <c r="F132" s="24">
        <f t="shared" si="11"/>
        <v>3.1637250996564537</v>
      </c>
      <c r="G132" s="22">
        <v>150553914</v>
      </c>
      <c r="H132" s="25">
        <f t="shared" si="8"/>
        <v>15.055391400000001</v>
      </c>
      <c r="I132" s="24">
        <f t="shared" si="9"/>
        <v>849446086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325500000</v>
      </c>
      <c r="D134" s="22"/>
      <c r="E134" s="23">
        <f t="shared" si="10"/>
        <v>325500000</v>
      </c>
      <c r="F134" s="24">
        <f t="shared" si="11"/>
        <v>1.0297925199381757</v>
      </c>
      <c r="G134" s="22">
        <v>754320</v>
      </c>
      <c r="H134" s="25">
        <f t="shared" si="8"/>
        <v>0.23174193548387098</v>
      </c>
      <c r="I134" s="24">
        <f t="shared" si="9"/>
        <v>324745680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930500000</v>
      </c>
      <c r="D135" s="22">
        <f>SUM(D136:D144)-D139</f>
        <v>0</v>
      </c>
      <c r="E135" s="23">
        <f t="shared" si="10"/>
        <v>930500000</v>
      </c>
      <c r="F135" s="24">
        <f t="shared" si="11"/>
        <v>2.9438462052303307</v>
      </c>
      <c r="G135" s="22">
        <f>SUM(G136:G144)-G139</f>
        <v>675475789</v>
      </c>
      <c r="H135" s="25">
        <f t="shared" si="8"/>
        <v>72.592776894142929</v>
      </c>
      <c r="I135" s="24">
        <f t="shared" si="9"/>
        <v>255024211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704000000</v>
      </c>
      <c r="D136" s="22"/>
      <c r="E136" s="23">
        <f t="shared" si="10"/>
        <v>704000000</v>
      </c>
      <c r="F136" s="24">
        <f t="shared" si="11"/>
        <v>2.2272624701581436</v>
      </c>
      <c r="G136" s="22">
        <v>418039762</v>
      </c>
      <c r="H136" s="25">
        <f t="shared" si="8"/>
        <v>59.380648011363633</v>
      </c>
      <c r="I136" s="24">
        <f t="shared" si="9"/>
        <v>285960238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25600000</v>
      </c>
      <c r="D137" s="22"/>
      <c r="E137" s="23">
        <f t="shared" si="10"/>
        <v>25600000</v>
      </c>
      <c r="F137" s="24">
        <f t="shared" si="11"/>
        <v>8.0991362551205218E-2</v>
      </c>
      <c r="G137" s="22">
        <v>26222638</v>
      </c>
      <c r="H137" s="25">
        <f t="shared" si="8"/>
        <v>102.4321796875</v>
      </c>
      <c r="I137" s="24">
        <f t="shared" si="9"/>
        <v>-622638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174000000</v>
      </c>
      <c r="D138" s="22"/>
      <c r="E138" s="23">
        <f t="shared" si="10"/>
        <v>174000000</v>
      </c>
      <c r="F138" s="24">
        <f t="shared" si="11"/>
        <v>0.55048816734022299</v>
      </c>
      <c r="G138" s="22">
        <v>197546444</v>
      </c>
      <c r="H138" s="25">
        <f t="shared" si="8"/>
        <v>113.53243908045978</v>
      </c>
      <c r="I138" s="24">
        <f t="shared" si="9"/>
        <v>-23546444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13434000</v>
      </c>
      <c r="D139" s="22">
        <f>SUM(D140:D141)</f>
        <v>0</v>
      </c>
      <c r="E139" s="23">
        <f t="shared" si="10"/>
        <v>13434000</v>
      </c>
      <c r="F139" s="24">
        <f t="shared" si="11"/>
        <v>4.2501482988784804E-2</v>
      </c>
      <c r="G139" s="22">
        <f>SUM(G140:G141)</f>
        <v>412467</v>
      </c>
      <c r="H139" s="25">
        <f t="shared" si="8"/>
        <v>3.0703215721304153</v>
      </c>
      <c r="I139" s="24">
        <f t="shared" si="9"/>
        <v>13021533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13434000</v>
      </c>
      <c r="D140" s="22"/>
      <c r="E140" s="23">
        <f t="shared" si="10"/>
        <v>13434000</v>
      </c>
      <c r="F140" s="24">
        <f t="shared" si="11"/>
        <v>4.2501482988784804E-2</v>
      </c>
      <c r="G140" s="22">
        <v>362867</v>
      </c>
      <c r="H140" s="25">
        <f t="shared" si="8"/>
        <v>2.7011091260979603</v>
      </c>
      <c r="I140" s="24">
        <f t="shared" si="9"/>
        <v>13071133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49600</v>
      </c>
      <c r="H141" s="25">
        <f t="shared" si="8"/>
        <v>0</v>
      </c>
      <c r="I141" s="24">
        <f t="shared" si="9"/>
        <v>-49600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>
        <v>23771339</v>
      </c>
      <c r="H142" s="25">
        <f t="shared" si="8"/>
        <v>0</v>
      </c>
      <c r="I142" s="24">
        <f t="shared" si="9"/>
        <v>-23771339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210000</v>
      </c>
      <c r="D143" s="22"/>
      <c r="E143" s="23">
        <f t="shared" si="10"/>
        <v>210000</v>
      </c>
      <c r="F143" s="24">
        <f t="shared" si="11"/>
        <v>6.6438227092785538E-4</v>
      </c>
      <c r="G143" s="22">
        <v>74780</v>
      </c>
      <c r="H143" s="25">
        <f t="shared" si="8"/>
        <v>35.609523809523807</v>
      </c>
      <c r="I143" s="24">
        <f t="shared" si="9"/>
        <v>135220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13256000</v>
      </c>
      <c r="D144" s="22"/>
      <c r="E144" s="23">
        <f t="shared" si="10"/>
        <v>13256000</v>
      </c>
      <c r="F144" s="24">
        <f t="shared" si="11"/>
        <v>4.1938339921045953E-2</v>
      </c>
      <c r="G144" s="22">
        <v>9408359</v>
      </c>
      <c r="H144" s="25">
        <f t="shared" si="8"/>
        <v>70.974343693421844</v>
      </c>
      <c r="I144" s="24">
        <f t="shared" si="9"/>
        <v>3847641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0</v>
      </c>
      <c r="H153" s="25">
        <f t="shared" si="8"/>
        <v>0</v>
      </c>
      <c r="I153" s="24">
        <f t="shared" si="9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0</v>
      </c>
      <c r="H154" s="25">
        <f t="shared" si="8"/>
        <v>0</v>
      </c>
      <c r="I154" s="24">
        <f t="shared" si="9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28650557</v>
      </c>
      <c r="H213" s="25">
        <f t="shared" si="14"/>
        <v>0</v>
      </c>
      <c r="I213" s="24">
        <f t="shared" si="15"/>
        <v>-28650557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0</v>
      </c>
      <c r="D300" s="17">
        <f>SUM(D330:D335)+D317+D312+D301</f>
        <v>0</v>
      </c>
      <c r="E300" s="18">
        <f t="shared" si="21"/>
        <v>0</v>
      </c>
      <c r="F300" s="19">
        <f t="shared" si="22"/>
        <v>0</v>
      </c>
      <c r="G300" s="17">
        <f>SUM(G330:G335)+G317+G312+G301</f>
        <v>24081626</v>
      </c>
      <c r="H300" s="25">
        <f t="shared" si="25"/>
        <v>0</v>
      </c>
      <c r="I300" s="24">
        <f t="shared" si="23"/>
        <v>-24081626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23117034</v>
      </c>
      <c r="H301" s="25">
        <f t="shared" si="25"/>
        <v>0</v>
      </c>
      <c r="I301" s="24">
        <f t="shared" si="23"/>
        <v>-23117034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>
        <v>23117034</v>
      </c>
      <c r="H302" s="25">
        <f t="shared" si="25"/>
        <v>0</v>
      </c>
      <c r="I302" s="24">
        <f t="shared" si="23"/>
        <v>-23117034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0</v>
      </c>
      <c r="D317" s="22">
        <f>SUM(D318:D329)-D325</f>
        <v>0</v>
      </c>
      <c r="E317" s="23">
        <f t="shared" si="27"/>
        <v>0</v>
      </c>
      <c r="F317" s="24">
        <f t="shared" si="28"/>
        <v>0</v>
      </c>
      <c r="G317" s="22">
        <f>SUM(G318:G329)-G325</f>
        <v>964592</v>
      </c>
      <c r="H317" s="25">
        <f t="shared" si="25"/>
        <v>0</v>
      </c>
      <c r="I317" s="24">
        <f t="shared" si="23"/>
        <v>-964592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/>
      <c r="D329" s="22"/>
      <c r="E329" s="23">
        <f t="shared" si="27"/>
        <v>0</v>
      </c>
      <c r="F329" s="24">
        <f t="shared" si="28"/>
        <v>0</v>
      </c>
      <c r="G329" s="22">
        <v>964592</v>
      </c>
      <c r="H329" s="25">
        <f t="shared" si="25"/>
        <v>0</v>
      </c>
      <c r="I329" s="24">
        <f t="shared" si="23"/>
        <v>-964592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29979000000</v>
      </c>
      <c r="D341" s="45">
        <f>SUM(D8+D12)</f>
        <v>1629308829</v>
      </c>
      <c r="E341" s="46">
        <f t="shared" si="27"/>
        <v>31608308829</v>
      </c>
      <c r="F341" s="47">
        <f t="shared" si="28"/>
        <v>100</v>
      </c>
      <c r="G341" s="45">
        <f>SUM(G8+G12)</f>
        <v>13164313054</v>
      </c>
      <c r="H341" s="48">
        <f t="shared" si="25"/>
        <v>41.648267628674908</v>
      </c>
      <c r="I341" s="47">
        <f t="shared" si="29"/>
        <v>18443995775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413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60917000000</v>
      </c>
      <c r="D7" s="10">
        <f>SUM(D8+D12)</f>
        <v>9271784864</v>
      </c>
      <c r="E7" s="11">
        <f>SUM(C7:D7)</f>
        <v>70188784864</v>
      </c>
      <c r="F7" s="12">
        <f>IF(OR(E7=0,E$7=0),0,E7/E$7)*100</f>
        <v>100</v>
      </c>
      <c r="G7" s="10">
        <f>SUM(G8+G12)</f>
        <v>42225523740</v>
      </c>
      <c r="H7" s="13">
        <f t="shared" ref="H7:H92" si="0">IF(OR(G7=0,E7=0),0,G7/E7)*100</f>
        <v>60.159929854630633</v>
      </c>
      <c r="I7" s="12">
        <f>SUM(E7-G7)</f>
        <v>27963261124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13922000000</v>
      </c>
      <c r="D8" s="17">
        <f>SUM(D9:D11)</f>
        <v>9271784864</v>
      </c>
      <c r="E8" s="18">
        <f>SUM(C8:D8)</f>
        <v>23193784864</v>
      </c>
      <c r="F8" s="19">
        <f>IF(OR(E8=0,E$7=0),0,E8/E$7)*100</f>
        <v>33.044858817460664</v>
      </c>
      <c r="G8" s="17">
        <f>SUM(G9:G11)</f>
        <v>23193784864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>
        <v>13922000000</v>
      </c>
      <c r="D11" s="22">
        <v>9271784864</v>
      </c>
      <c r="E11" s="23">
        <f t="shared" si="2"/>
        <v>23193784864</v>
      </c>
      <c r="F11" s="24">
        <f t="shared" si="3"/>
        <v>33.044858817460664</v>
      </c>
      <c r="G11" s="22">
        <v>23193784864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46995000000</v>
      </c>
      <c r="D12" s="17">
        <f>SUM(D13+D218+D300)</f>
        <v>0</v>
      </c>
      <c r="E12" s="18">
        <f t="shared" si="2"/>
        <v>46995000000</v>
      </c>
      <c r="F12" s="19">
        <f t="shared" si="3"/>
        <v>66.955141182539336</v>
      </c>
      <c r="G12" s="17">
        <f>SUM(G13+G218+G300)</f>
        <v>19031738876</v>
      </c>
      <c r="H12" s="20">
        <f t="shared" si="0"/>
        <v>40.497369669113738</v>
      </c>
      <c r="I12" s="19">
        <f t="shared" si="1"/>
        <v>27963261124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46994000000</v>
      </c>
      <c r="D13" s="17">
        <f>SUM(D14+D31+D214)</f>
        <v>0</v>
      </c>
      <c r="E13" s="18">
        <f t="shared" si="2"/>
        <v>46994000000</v>
      </c>
      <c r="F13" s="19">
        <f t="shared" si="3"/>
        <v>66.953716453500448</v>
      </c>
      <c r="G13" s="17">
        <f>SUM(G14+G31+G214)</f>
        <v>18805292715</v>
      </c>
      <c r="H13" s="20">
        <f t="shared" si="0"/>
        <v>40.016369568455545</v>
      </c>
      <c r="I13" s="19">
        <f t="shared" si="1"/>
        <v>28188707285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46994000000</v>
      </c>
      <c r="D31" s="22">
        <f>SUM(D32+D34+D107+D111+D163+D172+D204+D206+D207+D210+D211+D212+D213)</f>
        <v>0</v>
      </c>
      <c r="E31" s="23">
        <f t="shared" si="2"/>
        <v>46994000000</v>
      </c>
      <c r="F31" s="24">
        <f t="shared" si="3"/>
        <v>66.953716453500448</v>
      </c>
      <c r="G31" s="22">
        <f>SUM(G32+G34+G107+G111+G163+G172+G204+G206+G207+G210+G211+G212+G213)</f>
        <v>18805292715</v>
      </c>
      <c r="H31" s="25">
        <f t="shared" si="0"/>
        <v>40.016369568455545</v>
      </c>
      <c r="I31" s="24">
        <f t="shared" si="1"/>
        <v>28188707285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46894000000</v>
      </c>
      <c r="D111" s="22">
        <f>SUM(D112+D146+D147+D148+D151+D152+D153)</f>
        <v>0</v>
      </c>
      <c r="E111" s="23">
        <f t="shared" si="10"/>
        <v>46894000000</v>
      </c>
      <c r="F111" s="24">
        <f t="shared" si="11"/>
        <v>66.81124354961166</v>
      </c>
      <c r="G111" s="22">
        <f>SUM(G112+G146+G147+G148+G151+G152+G153)</f>
        <v>18746049707</v>
      </c>
      <c r="H111" s="25">
        <f t="shared" si="8"/>
        <v>39.97536935855333</v>
      </c>
      <c r="I111" s="24">
        <f t="shared" si="9"/>
        <v>28147950293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46894000000</v>
      </c>
      <c r="D112" s="22">
        <f>SUM(D113:D145)-D115-D124-D127-D135-D139</f>
        <v>0</v>
      </c>
      <c r="E112" s="23">
        <f t="shared" si="10"/>
        <v>46894000000</v>
      </c>
      <c r="F112" s="24">
        <f t="shared" si="11"/>
        <v>66.81124354961166</v>
      </c>
      <c r="G112" s="22">
        <f>SUM(G113:G145)-G115-G124-G127-G135-G139</f>
        <v>18746049707</v>
      </c>
      <c r="H112" s="25">
        <f t="shared" si="8"/>
        <v>39.97536935855333</v>
      </c>
      <c r="I112" s="24">
        <f t="shared" si="9"/>
        <v>28147950293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1609056769</v>
      </c>
      <c r="D113" s="22"/>
      <c r="E113" s="23">
        <f t="shared" si="10"/>
        <v>1609056769</v>
      </c>
      <c r="F113" s="24">
        <f t="shared" si="11"/>
        <v>2.2924699040135246</v>
      </c>
      <c r="G113" s="22">
        <v>608325763</v>
      </c>
      <c r="H113" s="25">
        <f t="shared" si="8"/>
        <v>37.806358030367292</v>
      </c>
      <c r="I113" s="24">
        <f t="shared" si="9"/>
        <v>1000731006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26769935759</v>
      </c>
      <c r="D114" s="22"/>
      <c r="E114" s="23">
        <f t="shared" si="10"/>
        <v>26769935759</v>
      </c>
      <c r="F114" s="24">
        <f t="shared" si="11"/>
        <v>38.13990484501231</v>
      </c>
      <c r="G114" s="22">
        <v>10103869916</v>
      </c>
      <c r="H114" s="25">
        <f t="shared" si="8"/>
        <v>37.743347638042422</v>
      </c>
      <c r="I114" s="24">
        <f t="shared" si="9"/>
        <v>16666065843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1224000000</v>
      </c>
      <c r="D115" s="22">
        <f>SUM(D116:D117)</f>
        <v>0</v>
      </c>
      <c r="E115" s="23">
        <f t="shared" si="10"/>
        <v>1224000000</v>
      </c>
      <c r="F115" s="24">
        <f t="shared" si="11"/>
        <v>1.743868343598854</v>
      </c>
      <c r="G115" s="22">
        <f>SUM(G116:G117)</f>
        <v>466647195</v>
      </c>
      <c r="H115" s="25">
        <f t="shared" si="8"/>
        <v>38.124770833333329</v>
      </c>
      <c r="I115" s="24">
        <f t="shared" si="9"/>
        <v>757352805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1224000000</v>
      </c>
      <c r="D116" s="22"/>
      <c r="E116" s="23">
        <f t="shared" si="10"/>
        <v>1224000000</v>
      </c>
      <c r="F116" s="24">
        <f t="shared" si="11"/>
        <v>1.743868343598854</v>
      </c>
      <c r="G116" s="22">
        <v>466647195</v>
      </c>
      <c r="H116" s="25">
        <f t="shared" si="8"/>
        <v>38.124770833333329</v>
      </c>
      <c r="I116" s="24">
        <f t="shared" si="9"/>
        <v>757352805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1334548254</v>
      </c>
      <c r="D119" s="22"/>
      <c r="E119" s="23">
        <f t="shared" si="10"/>
        <v>1334548254</v>
      </c>
      <c r="F119" s="24">
        <f t="shared" si="11"/>
        <v>1.9013696512710152</v>
      </c>
      <c r="G119" s="22">
        <v>667274130</v>
      </c>
      <c r="H119" s="25">
        <f t="shared" si="8"/>
        <v>50.000000224795173</v>
      </c>
      <c r="I119" s="24">
        <f t="shared" si="9"/>
        <v>667274124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220459218</v>
      </c>
      <c r="D121" s="22"/>
      <c r="E121" s="23">
        <f t="shared" si="10"/>
        <v>220459218</v>
      </c>
      <c r="F121" s="24">
        <f t="shared" si="11"/>
        <v>0.31409464977512963</v>
      </c>
      <c r="G121" s="22">
        <v>84643376</v>
      </c>
      <c r="H121" s="25">
        <f t="shared" si="8"/>
        <v>38.394119677953313</v>
      </c>
      <c r="I121" s="24">
        <f t="shared" si="9"/>
        <v>135815842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11390000000</v>
      </c>
      <c r="D122" s="22"/>
      <c r="E122" s="23">
        <f t="shared" si="10"/>
        <v>11390000000</v>
      </c>
      <c r="F122" s="24">
        <f t="shared" si="11"/>
        <v>16.227663752933779</v>
      </c>
      <c r="G122" s="22">
        <v>5631349392</v>
      </c>
      <c r="H122" s="25">
        <f t="shared" si="8"/>
        <v>49.441171132572428</v>
      </c>
      <c r="I122" s="24">
        <f t="shared" si="9"/>
        <v>5758650608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312000000</v>
      </c>
      <c r="D123" s="22"/>
      <c r="E123" s="23">
        <f t="shared" si="10"/>
        <v>312000000</v>
      </c>
      <c r="F123" s="24">
        <f t="shared" si="11"/>
        <v>0.44451546013304122</v>
      </c>
      <c r="G123" s="22">
        <v>98972047</v>
      </c>
      <c r="H123" s="25">
        <f t="shared" si="8"/>
        <v>31.72180993589744</v>
      </c>
      <c r="I123" s="24">
        <f t="shared" si="9"/>
        <v>213027953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34000000</v>
      </c>
      <c r="D124" s="22">
        <f>SUM(D125:D126)</f>
        <v>0</v>
      </c>
      <c r="E124" s="23">
        <f t="shared" si="10"/>
        <v>34000000</v>
      </c>
      <c r="F124" s="24">
        <f t="shared" si="11"/>
        <v>4.8440787322190391E-2</v>
      </c>
      <c r="G124" s="22">
        <f>SUM(G125:G126)</f>
        <v>7167654</v>
      </c>
      <c r="H124" s="25">
        <f t="shared" si="8"/>
        <v>21.081335294117647</v>
      </c>
      <c r="I124" s="24">
        <f t="shared" si="9"/>
        <v>26832346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34000000</v>
      </c>
      <c r="D125" s="22"/>
      <c r="E125" s="23">
        <f t="shared" si="10"/>
        <v>34000000</v>
      </c>
      <c r="F125" s="24">
        <f t="shared" si="11"/>
        <v>4.8440787322190391E-2</v>
      </c>
      <c r="G125" s="22">
        <v>7167654</v>
      </c>
      <c r="H125" s="25">
        <f t="shared" si="8"/>
        <v>21.081335294117647</v>
      </c>
      <c r="I125" s="24">
        <f t="shared" si="9"/>
        <v>26832346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200000000</v>
      </c>
      <c r="D127" s="22">
        <f>SUM(D128:D129)</f>
        <v>0</v>
      </c>
      <c r="E127" s="23">
        <f t="shared" si="10"/>
        <v>200000000</v>
      </c>
      <c r="F127" s="24">
        <f t="shared" si="11"/>
        <v>0.28494580777759054</v>
      </c>
      <c r="G127" s="22">
        <f>SUM(G128:G129)</f>
        <v>107340900</v>
      </c>
      <c r="H127" s="25">
        <f t="shared" si="8"/>
        <v>53.670450000000002</v>
      </c>
      <c r="I127" s="24">
        <f t="shared" si="9"/>
        <v>92659100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200000000</v>
      </c>
      <c r="D128" s="22"/>
      <c r="E128" s="23">
        <f t="shared" si="10"/>
        <v>200000000</v>
      </c>
      <c r="F128" s="24">
        <f t="shared" si="11"/>
        <v>0.28494580777759054</v>
      </c>
      <c r="G128" s="22">
        <v>107340900</v>
      </c>
      <c r="H128" s="25">
        <f t="shared" si="8"/>
        <v>53.670450000000002</v>
      </c>
      <c r="I128" s="24">
        <f t="shared" si="9"/>
        <v>92659100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20000000</v>
      </c>
      <c r="D131" s="22"/>
      <c r="E131" s="23">
        <f t="shared" si="10"/>
        <v>20000000</v>
      </c>
      <c r="F131" s="24">
        <f t="shared" si="11"/>
        <v>2.8494580777759054E-2</v>
      </c>
      <c r="G131" s="22">
        <v>303007</v>
      </c>
      <c r="H131" s="25">
        <f t="shared" si="8"/>
        <v>1.5150349999999999</v>
      </c>
      <c r="I131" s="24">
        <f t="shared" si="9"/>
        <v>19696993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477000000</v>
      </c>
      <c r="D132" s="22"/>
      <c r="E132" s="23">
        <f t="shared" si="10"/>
        <v>477000000</v>
      </c>
      <c r="F132" s="24">
        <f t="shared" si="11"/>
        <v>0.67959575154955343</v>
      </c>
      <c r="G132" s="22">
        <v>130785000</v>
      </c>
      <c r="H132" s="25">
        <f t="shared" si="8"/>
        <v>27.418238993710691</v>
      </c>
      <c r="I132" s="24">
        <f t="shared" si="9"/>
        <v>346215000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20000000</v>
      </c>
      <c r="D134" s="22"/>
      <c r="E134" s="23">
        <f t="shared" si="10"/>
        <v>20000000</v>
      </c>
      <c r="F134" s="24">
        <f t="shared" si="11"/>
        <v>2.8494580777759054E-2</v>
      </c>
      <c r="G134" s="22">
        <v>19897480</v>
      </c>
      <c r="H134" s="25">
        <f t="shared" si="8"/>
        <v>99.487400000000008</v>
      </c>
      <c r="I134" s="24">
        <f t="shared" si="9"/>
        <v>102520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3283000000</v>
      </c>
      <c r="D135" s="22">
        <f>SUM(D136:D144)-D139</f>
        <v>0</v>
      </c>
      <c r="E135" s="23">
        <f t="shared" si="10"/>
        <v>3283000000</v>
      </c>
      <c r="F135" s="24">
        <f t="shared" si="11"/>
        <v>4.6773854346691488</v>
      </c>
      <c r="G135" s="22">
        <f>SUM(G136:G144)-G139</f>
        <v>819473847</v>
      </c>
      <c r="H135" s="25">
        <f t="shared" si="8"/>
        <v>24.961128449588792</v>
      </c>
      <c r="I135" s="24">
        <f t="shared" si="9"/>
        <v>2463526153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1583284000</v>
      </c>
      <c r="D136" s="22"/>
      <c r="E136" s="23">
        <f t="shared" si="10"/>
        <v>1583284000</v>
      </c>
      <c r="F136" s="24">
        <f t="shared" si="11"/>
        <v>2.2557506916066732</v>
      </c>
      <c r="G136" s="22">
        <v>534701635</v>
      </c>
      <c r="H136" s="25">
        <f t="shared" si="8"/>
        <v>33.77168183345502</v>
      </c>
      <c r="I136" s="24">
        <f t="shared" si="9"/>
        <v>1048582365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88829000</v>
      </c>
      <c r="D137" s="22"/>
      <c r="E137" s="23">
        <f t="shared" si="10"/>
        <v>88829000</v>
      </c>
      <c r="F137" s="24">
        <f t="shared" si="11"/>
        <v>0.12655725579537794</v>
      </c>
      <c r="G137" s="22">
        <v>133430531</v>
      </c>
      <c r="H137" s="25">
        <f t="shared" si="8"/>
        <v>150.21055173423093</v>
      </c>
      <c r="I137" s="24">
        <f t="shared" si="9"/>
        <v>-44601531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1342874000</v>
      </c>
      <c r="D138" s="22"/>
      <c r="E138" s="23">
        <f t="shared" si="10"/>
        <v>1342874000</v>
      </c>
      <c r="F138" s="24">
        <f t="shared" si="11"/>
        <v>1.9132315833676206</v>
      </c>
      <c r="G138" s="22">
        <v>137767161</v>
      </c>
      <c r="H138" s="25">
        <f t="shared" si="8"/>
        <v>10.259127885415907</v>
      </c>
      <c r="I138" s="24">
        <f t="shared" si="9"/>
        <v>1205106839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11449000</v>
      </c>
      <c r="D139" s="22">
        <f>SUM(D140:D141)</f>
        <v>0</v>
      </c>
      <c r="E139" s="23">
        <f t="shared" si="10"/>
        <v>11449000</v>
      </c>
      <c r="F139" s="24">
        <f t="shared" si="11"/>
        <v>1.6311722766228168E-2</v>
      </c>
      <c r="G139" s="22">
        <f>SUM(G140:G141)</f>
        <v>7255773</v>
      </c>
      <c r="H139" s="25">
        <f t="shared" si="8"/>
        <v>63.374731417591057</v>
      </c>
      <c r="I139" s="24">
        <f t="shared" si="9"/>
        <v>4193227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11449000</v>
      </c>
      <c r="D140" s="22"/>
      <c r="E140" s="23">
        <f t="shared" si="10"/>
        <v>11449000</v>
      </c>
      <c r="F140" s="24">
        <f t="shared" si="11"/>
        <v>1.6311722766228168E-2</v>
      </c>
      <c r="G140" s="22">
        <v>7255773</v>
      </c>
      <c r="H140" s="25">
        <f t="shared" si="8"/>
        <v>63.374731417591057</v>
      </c>
      <c r="I140" s="24">
        <f t="shared" si="9"/>
        <v>4193227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194106000</v>
      </c>
      <c r="D142" s="22"/>
      <c r="E142" s="23">
        <f t="shared" si="10"/>
        <v>194106000</v>
      </c>
      <c r="F142" s="24">
        <f t="shared" si="11"/>
        <v>0.27654845482238494</v>
      </c>
      <c r="G142" s="22"/>
      <c r="H142" s="25">
        <f t="shared" si="8"/>
        <v>0</v>
      </c>
      <c r="I142" s="24">
        <f t="shared" si="9"/>
        <v>194106000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1137205</v>
      </c>
      <c r="H143" s="25">
        <f t="shared" si="8"/>
        <v>0</v>
      </c>
      <c r="I143" s="24">
        <f t="shared" si="9"/>
        <v>-1137205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62458000</v>
      </c>
      <c r="D144" s="22"/>
      <c r="E144" s="23">
        <f t="shared" si="10"/>
        <v>62458000</v>
      </c>
      <c r="F144" s="24">
        <f t="shared" si="11"/>
        <v>8.8985726310863753E-2</v>
      </c>
      <c r="G144" s="22">
        <v>5181542</v>
      </c>
      <c r="H144" s="25">
        <f t="shared" si="8"/>
        <v>8.2960421403182938</v>
      </c>
      <c r="I144" s="24">
        <f t="shared" si="9"/>
        <v>57276458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0</v>
      </c>
      <c r="H153" s="25">
        <f t="shared" si="8"/>
        <v>0</v>
      </c>
      <c r="I153" s="24">
        <f t="shared" si="9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0</v>
      </c>
      <c r="H154" s="25">
        <f t="shared" si="8"/>
        <v>0</v>
      </c>
      <c r="I154" s="24">
        <f t="shared" si="9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100000000</v>
      </c>
      <c r="D213" s="22"/>
      <c r="E213" s="23">
        <f t="shared" si="16"/>
        <v>100000000</v>
      </c>
      <c r="F213" s="24">
        <f t="shared" si="17"/>
        <v>0.14247290388879527</v>
      </c>
      <c r="G213" s="22">
        <v>59243008</v>
      </c>
      <c r="H213" s="25">
        <f t="shared" si="14"/>
        <v>59.243007999999996</v>
      </c>
      <c r="I213" s="24">
        <f t="shared" si="15"/>
        <v>40756992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1000000</v>
      </c>
      <c r="D300" s="17">
        <f>SUM(D330:D335)+D317+D312+D301</f>
        <v>0</v>
      </c>
      <c r="E300" s="18">
        <f t="shared" si="21"/>
        <v>1000000</v>
      </c>
      <c r="F300" s="19">
        <f t="shared" si="22"/>
        <v>1.4247290388879528E-3</v>
      </c>
      <c r="G300" s="17">
        <f>SUM(G330:G335)+G317+G312+G301</f>
        <v>226446161</v>
      </c>
      <c r="H300" s="25">
        <f t="shared" si="25"/>
        <v>22644.616099999999</v>
      </c>
      <c r="I300" s="24">
        <f t="shared" si="23"/>
        <v>-225446161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1000000</v>
      </c>
      <c r="D317" s="22">
        <f>SUM(D318:D329)-D325</f>
        <v>0</v>
      </c>
      <c r="E317" s="23">
        <f t="shared" si="27"/>
        <v>1000000</v>
      </c>
      <c r="F317" s="24">
        <f t="shared" si="28"/>
        <v>1.4247290388879528E-3</v>
      </c>
      <c r="G317" s="22">
        <f>SUM(G318:G329)-G325</f>
        <v>226446161</v>
      </c>
      <c r="H317" s="25">
        <f t="shared" si="25"/>
        <v>22644.616099999999</v>
      </c>
      <c r="I317" s="24">
        <f t="shared" si="23"/>
        <v>-225446161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1000000</v>
      </c>
      <c r="D329" s="22"/>
      <c r="E329" s="23">
        <f t="shared" si="27"/>
        <v>1000000</v>
      </c>
      <c r="F329" s="24">
        <f t="shared" si="28"/>
        <v>1.4247290388879528E-3</v>
      </c>
      <c r="G329" s="22">
        <v>226446161</v>
      </c>
      <c r="H329" s="25">
        <f t="shared" si="25"/>
        <v>22644.616099999999</v>
      </c>
      <c r="I329" s="24">
        <f t="shared" si="23"/>
        <v>-225446161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60917000000</v>
      </c>
      <c r="D341" s="45">
        <f>SUM(D8+D12)</f>
        <v>9271784864</v>
      </c>
      <c r="E341" s="46">
        <f t="shared" si="27"/>
        <v>70188784864</v>
      </c>
      <c r="F341" s="47">
        <f t="shared" si="28"/>
        <v>100</v>
      </c>
      <c r="G341" s="45">
        <f>SUM(G8+G12)</f>
        <v>42225523740</v>
      </c>
      <c r="H341" s="48">
        <f t="shared" si="25"/>
        <v>60.159929854630633</v>
      </c>
      <c r="I341" s="47">
        <f t="shared" si="29"/>
        <v>27963261124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414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49228000000</v>
      </c>
      <c r="D7" s="10">
        <f>SUM(D8+D12)</f>
        <v>13626831780</v>
      </c>
      <c r="E7" s="11">
        <f>SUM(C7:D7)</f>
        <v>62854831780</v>
      </c>
      <c r="F7" s="12">
        <f>IF(OR(E7=0,E$7=0),0,E7/E$7)*100</f>
        <v>100</v>
      </c>
      <c r="G7" s="10">
        <f>SUM(G8+G12)</f>
        <v>36312911549</v>
      </c>
      <c r="H7" s="13">
        <f t="shared" ref="H7:H92" si="0">IF(OR(G7=0,E7=0),0,G7/E7)*100</f>
        <v>57.77266523614265</v>
      </c>
      <c r="I7" s="12">
        <f>SUM(E7-G7)</f>
        <v>26541920231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13626831780</v>
      </c>
      <c r="E8" s="18">
        <f>SUM(C8:D8)</f>
        <v>13626831780</v>
      </c>
      <c r="F8" s="19">
        <f>IF(OR(E8=0,E$7=0),0,E8/E$7)*100</f>
        <v>21.679847665006353</v>
      </c>
      <c r="G8" s="17">
        <f>SUM(G9:G11)</f>
        <v>13626831780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13626831780</v>
      </c>
      <c r="E11" s="23">
        <f t="shared" si="2"/>
        <v>13626831780</v>
      </c>
      <c r="F11" s="24">
        <f t="shared" si="3"/>
        <v>21.679847665006353</v>
      </c>
      <c r="G11" s="22">
        <v>13626831780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49228000000</v>
      </c>
      <c r="D12" s="17">
        <f>SUM(D13+D218+D300)</f>
        <v>0</v>
      </c>
      <c r="E12" s="18">
        <f t="shared" si="2"/>
        <v>49228000000</v>
      </c>
      <c r="F12" s="19">
        <f t="shared" si="3"/>
        <v>78.320152334993651</v>
      </c>
      <c r="G12" s="17">
        <f>SUM(G13+G218+G300)</f>
        <v>22686079769</v>
      </c>
      <c r="H12" s="20">
        <f t="shared" si="0"/>
        <v>46.083691738441537</v>
      </c>
      <c r="I12" s="19">
        <f t="shared" si="1"/>
        <v>26541920231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49128000000</v>
      </c>
      <c r="D13" s="17">
        <f>SUM(D14+D31+D214)</f>
        <v>0</v>
      </c>
      <c r="E13" s="18">
        <f t="shared" si="2"/>
        <v>49128000000</v>
      </c>
      <c r="F13" s="19">
        <f t="shared" si="3"/>
        <v>78.161055576370515</v>
      </c>
      <c r="G13" s="17">
        <f>SUM(G14+G31+G214)</f>
        <v>22559226273</v>
      </c>
      <c r="H13" s="20">
        <f t="shared" si="0"/>
        <v>45.919284874206156</v>
      </c>
      <c r="I13" s="19">
        <f t="shared" si="1"/>
        <v>26568773727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49128000000</v>
      </c>
      <c r="D31" s="22">
        <f>SUM(D32+D34+D107+D111+D163+D172+D204+D206+D207+D210+D211+D212+D213)</f>
        <v>0</v>
      </c>
      <c r="E31" s="23">
        <f t="shared" si="2"/>
        <v>49128000000</v>
      </c>
      <c r="F31" s="24">
        <f t="shared" si="3"/>
        <v>78.161055576370515</v>
      </c>
      <c r="G31" s="22">
        <f>SUM(G32+G34+G107+G111+G163+G172+G204+G206+G207+G210+G211+G212+G213)</f>
        <v>22559226273</v>
      </c>
      <c r="H31" s="25">
        <f t="shared" si="0"/>
        <v>45.919284874206156</v>
      </c>
      <c r="I31" s="24">
        <f t="shared" si="1"/>
        <v>26568773727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49128000000</v>
      </c>
      <c r="D111" s="22">
        <f>SUM(D112+D146+D147+D148+D151+D152+D153)</f>
        <v>0</v>
      </c>
      <c r="E111" s="23">
        <f t="shared" si="10"/>
        <v>49128000000</v>
      </c>
      <c r="F111" s="24">
        <f t="shared" si="11"/>
        <v>78.161055576370515</v>
      </c>
      <c r="G111" s="22">
        <f>SUM(G112+G146+G147+G148+G151+G152+G153)</f>
        <v>22559209355</v>
      </c>
      <c r="H111" s="25">
        <f t="shared" si="8"/>
        <v>45.919250437632307</v>
      </c>
      <c r="I111" s="24">
        <f t="shared" si="9"/>
        <v>26568790645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49128000000</v>
      </c>
      <c r="D112" s="22">
        <f>SUM(D113:D145)-D115-D124-D127-D135-D139</f>
        <v>0</v>
      </c>
      <c r="E112" s="23">
        <f t="shared" si="10"/>
        <v>49128000000</v>
      </c>
      <c r="F112" s="24">
        <f t="shared" si="11"/>
        <v>78.161055576370515</v>
      </c>
      <c r="G112" s="22">
        <f>SUM(G113:G145)-G115-G124-G127-G135-G139</f>
        <v>22432169355</v>
      </c>
      <c r="H112" s="25">
        <f t="shared" si="8"/>
        <v>45.660660631411822</v>
      </c>
      <c r="I112" s="24">
        <f t="shared" si="9"/>
        <v>26695830645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/>
      <c r="D113" s="22"/>
      <c r="E113" s="23">
        <f t="shared" si="10"/>
        <v>0</v>
      </c>
      <c r="F113" s="24">
        <f t="shared" si="11"/>
        <v>0</v>
      </c>
      <c r="G113" s="22">
        <v>1151235562</v>
      </c>
      <c r="H113" s="25">
        <f t="shared" si="8"/>
        <v>0</v>
      </c>
      <c r="I113" s="24">
        <f t="shared" si="9"/>
        <v>-1151235562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19267442862</v>
      </c>
      <c r="D114" s="22"/>
      <c r="E114" s="23">
        <f t="shared" si="10"/>
        <v>19267442862</v>
      </c>
      <c r="F114" s="24">
        <f t="shared" si="11"/>
        <v>30.653877063005325</v>
      </c>
      <c r="G114" s="22">
        <v>9041062055</v>
      </c>
      <c r="H114" s="25">
        <f t="shared" si="8"/>
        <v>46.924037194531579</v>
      </c>
      <c r="I114" s="24">
        <f t="shared" si="9"/>
        <v>10226380807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500000000</v>
      </c>
      <c r="D115" s="22">
        <f>SUM(D116:D117)</f>
        <v>0</v>
      </c>
      <c r="E115" s="23">
        <f t="shared" si="10"/>
        <v>500000000</v>
      </c>
      <c r="F115" s="24">
        <f t="shared" si="11"/>
        <v>0.79548379311564199</v>
      </c>
      <c r="G115" s="22">
        <f>SUM(G116:G117)</f>
        <v>199910530</v>
      </c>
      <c r="H115" s="25">
        <f t="shared" si="8"/>
        <v>39.982106000000002</v>
      </c>
      <c r="I115" s="24">
        <f t="shared" si="9"/>
        <v>300089470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500000000</v>
      </c>
      <c r="D116" s="22"/>
      <c r="E116" s="23">
        <f t="shared" si="10"/>
        <v>500000000</v>
      </c>
      <c r="F116" s="24">
        <f t="shared" si="11"/>
        <v>0.79548379311564199</v>
      </c>
      <c r="G116" s="22">
        <v>199910530</v>
      </c>
      <c r="H116" s="25">
        <f t="shared" si="8"/>
        <v>39.982106000000002</v>
      </c>
      <c r="I116" s="24">
        <f t="shared" si="9"/>
        <v>300089470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2369992715</v>
      </c>
      <c r="D119" s="22"/>
      <c r="E119" s="23">
        <f t="shared" si="10"/>
        <v>2369992715</v>
      </c>
      <c r="F119" s="24">
        <f t="shared" si="11"/>
        <v>3.7705815891692773</v>
      </c>
      <c r="G119" s="22">
        <v>227410790</v>
      </c>
      <c r="H119" s="25">
        <f t="shared" si="8"/>
        <v>9.5954214779094791</v>
      </c>
      <c r="I119" s="24">
        <f t="shared" si="9"/>
        <v>2142581925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60000000</v>
      </c>
      <c r="D121" s="22"/>
      <c r="E121" s="23">
        <f t="shared" si="10"/>
        <v>60000000</v>
      </c>
      <c r="F121" s="24">
        <f t="shared" si="11"/>
        <v>9.5458055173877038E-2</v>
      </c>
      <c r="G121" s="22">
        <v>13982726</v>
      </c>
      <c r="H121" s="25">
        <f t="shared" si="8"/>
        <v>23.304543333333331</v>
      </c>
      <c r="I121" s="24">
        <f t="shared" si="9"/>
        <v>46017274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22034564423</v>
      </c>
      <c r="D122" s="22"/>
      <c r="E122" s="23">
        <f t="shared" si="10"/>
        <v>22034564423</v>
      </c>
      <c r="F122" s="24">
        <f t="shared" si="11"/>
        <v>35.056277773718037</v>
      </c>
      <c r="G122" s="22">
        <v>9827173041</v>
      </c>
      <c r="H122" s="25">
        <f t="shared" si="8"/>
        <v>44.59889858654185</v>
      </c>
      <c r="I122" s="24">
        <f t="shared" si="9"/>
        <v>12207391382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150000000</v>
      </c>
      <c r="D123" s="22"/>
      <c r="E123" s="23">
        <f t="shared" si="10"/>
        <v>150000000</v>
      </c>
      <c r="F123" s="24">
        <f t="shared" si="11"/>
        <v>0.23864513793469261</v>
      </c>
      <c r="G123" s="22">
        <v>73699438</v>
      </c>
      <c r="H123" s="25">
        <f t="shared" si="8"/>
        <v>49.132958666666667</v>
      </c>
      <c r="I123" s="24">
        <f t="shared" si="9"/>
        <v>76300562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4000000</v>
      </c>
      <c r="D124" s="22">
        <f>SUM(D125:D126)</f>
        <v>0</v>
      </c>
      <c r="E124" s="23">
        <f t="shared" si="10"/>
        <v>4000000</v>
      </c>
      <c r="F124" s="24">
        <f t="shared" si="11"/>
        <v>6.3638703449251368E-3</v>
      </c>
      <c r="G124" s="22">
        <f>SUM(G125:G126)</f>
        <v>1786316</v>
      </c>
      <c r="H124" s="25">
        <f t="shared" si="8"/>
        <v>44.657899999999998</v>
      </c>
      <c r="I124" s="24">
        <f t="shared" si="9"/>
        <v>2213684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3303000</v>
      </c>
      <c r="D125" s="22"/>
      <c r="E125" s="23">
        <f t="shared" si="10"/>
        <v>3303000</v>
      </c>
      <c r="F125" s="24">
        <f t="shared" si="11"/>
        <v>5.2549659373219305E-3</v>
      </c>
      <c r="G125" s="22">
        <v>1651025</v>
      </c>
      <c r="H125" s="25">
        <f t="shared" si="8"/>
        <v>49.985619134120498</v>
      </c>
      <c r="I125" s="24">
        <f t="shared" si="9"/>
        <v>1651975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697000</v>
      </c>
      <c r="D126" s="22"/>
      <c r="E126" s="23">
        <f t="shared" si="10"/>
        <v>697000</v>
      </c>
      <c r="F126" s="24">
        <f t="shared" si="11"/>
        <v>1.1089044076032048E-3</v>
      </c>
      <c r="G126" s="22">
        <v>135291</v>
      </c>
      <c r="H126" s="25">
        <f t="shared" si="8"/>
        <v>19.410473457675753</v>
      </c>
      <c r="I126" s="24">
        <f t="shared" si="9"/>
        <v>561709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400000000</v>
      </c>
      <c r="D127" s="22">
        <f>SUM(D128:D129)</f>
        <v>0</v>
      </c>
      <c r="E127" s="23">
        <f t="shared" si="10"/>
        <v>400000000</v>
      </c>
      <c r="F127" s="24">
        <f t="shared" si="11"/>
        <v>0.63638703449251355</v>
      </c>
      <c r="G127" s="22">
        <f>SUM(G128:G129)</f>
        <v>148655366</v>
      </c>
      <c r="H127" s="25">
        <f t="shared" si="8"/>
        <v>37.163841499999997</v>
      </c>
      <c r="I127" s="24">
        <f t="shared" si="9"/>
        <v>251344634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5">
        <v>21204011201</v>
      </c>
      <c r="B128" s="33" t="s">
        <v>130</v>
      </c>
      <c r="C128" s="22"/>
      <c r="D128" s="22"/>
      <c r="E128" s="23">
        <f t="shared" si="10"/>
        <v>0</v>
      </c>
      <c r="F128" s="24">
        <f t="shared" si="11"/>
        <v>0</v>
      </c>
      <c r="G128" s="22"/>
      <c r="H128" s="25">
        <f t="shared" si="8"/>
        <v>0</v>
      </c>
      <c r="I128" s="24">
        <f t="shared" si="9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400000000</v>
      </c>
      <c r="D129" s="22"/>
      <c r="E129" s="23">
        <f t="shared" si="10"/>
        <v>400000000</v>
      </c>
      <c r="F129" s="24">
        <f t="shared" si="11"/>
        <v>0.63638703449251355</v>
      </c>
      <c r="G129" s="22">
        <v>148655366</v>
      </c>
      <c r="H129" s="25">
        <f t="shared" si="8"/>
        <v>37.163841499999997</v>
      </c>
      <c r="I129" s="24">
        <f t="shared" si="9"/>
        <v>251344634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>
        <v>915225</v>
      </c>
      <c r="H131" s="25">
        <f t="shared" si="8"/>
        <v>0</v>
      </c>
      <c r="I131" s="24">
        <f t="shared" si="9"/>
        <v>-915225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2500000000</v>
      </c>
      <c r="D132" s="22"/>
      <c r="E132" s="23">
        <f t="shared" si="10"/>
        <v>2500000000</v>
      </c>
      <c r="F132" s="24">
        <f t="shared" si="11"/>
        <v>3.9774189655782095</v>
      </c>
      <c r="G132" s="22">
        <v>316189826</v>
      </c>
      <c r="H132" s="25">
        <f t="shared" si="8"/>
        <v>12.647593039999999</v>
      </c>
      <c r="I132" s="24">
        <f t="shared" si="9"/>
        <v>2183810174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50000000</v>
      </c>
      <c r="D134" s="22"/>
      <c r="E134" s="23">
        <f t="shared" si="10"/>
        <v>50000000</v>
      </c>
      <c r="F134" s="24">
        <f t="shared" si="11"/>
        <v>7.9548379311564194E-2</v>
      </c>
      <c r="G134" s="22">
        <v>338665</v>
      </c>
      <c r="H134" s="25">
        <f t="shared" si="8"/>
        <v>0.67732999999999999</v>
      </c>
      <c r="I134" s="24">
        <f t="shared" si="9"/>
        <v>49661335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1792000000</v>
      </c>
      <c r="D135" s="22">
        <f>SUM(D136:D144)-D139</f>
        <v>0</v>
      </c>
      <c r="E135" s="23">
        <f t="shared" si="10"/>
        <v>1792000000</v>
      </c>
      <c r="F135" s="24">
        <f t="shared" si="11"/>
        <v>2.8510139145264608</v>
      </c>
      <c r="G135" s="22">
        <f>SUM(G136:G144)-G139</f>
        <v>1429809815</v>
      </c>
      <c r="H135" s="25">
        <f t="shared" si="8"/>
        <v>79.788494140625005</v>
      </c>
      <c r="I135" s="24">
        <f t="shared" si="9"/>
        <v>362190185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930504070</v>
      </c>
      <c r="D136" s="22"/>
      <c r="E136" s="23">
        <f t="shared" si="10"/>
        <v>930504070</v>
      </c>
      <c r="F136" s="24">
        <f t="shared" si="11"/>
        <v>1.4804018142262856</v>
      </c>
      <c r="G136" s="22">
        <v>1213497287</v>
      </c>
      <c r="H136" s="25">
        <f t="shared" si="8"/>
        <v>130.41289405644406</v>
      </c>
      <c r="I136" s="24">
        <f t="shared" si="9"/>
        <v>-282993217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95730945</v>
      </c>
      <c r="D137" s="22"/>
      <c r="E137" s="23">
        <f t="shared" si="10"/>
        <v>95730945</v>
      </c>
      <c r="F137" s="24">
        <f t="shared" si="11"/>
        <v>0.15230483049428981</v>
      </c>
      <c r="G137" s="22">
        <v>32594859</v>
      </c>
      <c r="H137" s="25">
        <f t="shared" si="8"/>
        <v>34.048404097546516</v>
      </c>
      <c r="I137" s="24">
        <f t="shared" si="9"/>
        <v>63136086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576461217</v>
      </c>
      <c r="D138" s="22"/>
      <c r="E138" s="23">
        <f t="shared" si="10"/>
        <v>576461217</v>
      </c>
      <c r="F138" s="24">
        <f t="shared" si="11"/>
        <v>0.91713111096643851</v>
      </c>
      <c r="G138" s="22">
        <v>126631424</v>
      </c>
      <c r="H138" s="25">
        <f t="shared" si="8"/>
        <v>21.967032692851564</v>
      </c>
      <c r="I138" s="24">
        <f t="shared" si="9"/>
        <v>449829793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14433057</v>
      </c>
      <c r="D139" s="22">
        <f>SUM(D140:D141)</f>
        <v>0</v>
      </c>
      <c r="E139" s="23">
        <f t="shared" si="10"/>
        <v>14433057</v>
      </c>
      <c r="F139" s="24">
        <f t="shared" si="11"/>
        <v>2.2962525857228536E-2</v>
      </c>
      <c r="G139" s="22">
        <f>SUM(G140:G141)</f>
        <v>4115193</v>
      </c>
      <c r="H139" s="25">
        <f t="shared" si="8"/>
        <v>28.512275673822945</v>
      </c>
      <c r="I139" s="24">
        <f t="shared" si="9"/>
        <v>10317864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14433057</v>
      </c>
      <c r="D140" s="22"/>
      <c r="E140" s="23">
        <f t="shared" si="10"/>
        <v>14433057</v>
      </c>
      <c r="F140" s="24">
        <f t="shared" si="11"/>
        <v>2.2962525857228536E-2</v>
      </c>
      <c r="G140" s="22">
        <v>1296867</v>
      </c>
      <c r="H140" s="25">
        <f t="shared" si="8"/>
        <v>8.9853937388316272</v>
      </c>
      <c r="I140" s="24">
        <f t="shared" si="9"/>
        <v>13136190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2818326</v>
      </c>
      <c r="H141" s="25">
        <f t="shared" si="8"/>
        <v>0</v>
      </c>
      <c r="I141" s="24">
        <f t="shared" si="9"/>
        <v>-2818326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162201658</v>
      </c>
      <c r="D142" s="22"/>
      <c r="E142" s="23">
        <f t="shared" si="10"/>
        <v>162201658</v>
      </c>
      <c r="F142" s="24">
        <f t="shared" si="11"/>
        <v>0.2580575803109722</v>
      </c>
      <c r="G142" s="22">
        <v>49714120</v>
      </c>
      <c r="H142" s="25">
        <f t="shared" si="8"/>
        <v>30.649575727518148</v>
      </c>
      <c r="I142" s="24">
        <f t="shared" si="9"/>
        <v>112487538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v>158616</v>
      </c>
      <c r="D143" s="22"/>
      <c r="E143" s="23">
        <f t="shared" si="10"/>
        <v>158616</v>
      </c>
      <c r="F143" s="24">
        <f t="shared" si="11"/>
        <v>2.5235291465766136E-4</v>
      </c>
      <c r="G143" s="22">
        <v>309621</v>
      </c>
      <c r="H143" s="25">
        <f t="shared" si="8"/>
        <v>195.20161900438794</v>
      </c>
      <c r="I143" s="24">
        <f t="shared" si="9"/>
        <v>-151005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12510437</v>
      </c>
      <c r="D144" s="22"/>
      <c r="E144" s="23">
        <f t="shared" si="10"/>
        <v>12510437</v>
      </c>
      <c r="F144" s="24">
        <f t="shared" si="11"/>
        <v>1.9903699756588546E-2</v>
      </c>
      <c r="G144" s="22">
        <v>2947311</v>
      </c>
      <c r="H144" s="25">
        <f t="shared" si="8"/>
        <v>23.558817329882242</v>
      </c>
      <c r="I144" s="24">
        <f t="shared" si="9"/>
        <v>9563126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127040000</v>
      </c>
      <c r="H153" s="25">
        <f t="shared" si="8"/>
        <v>0</v>
      </c>
      <c r="I153" s="24">
        <f t="shared" si="9"/>
        <v>-127040000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127040000</v>
      </c>
      <c r="H154" s="25">
        <f t="shared" si="8"/>
        <v>0</v>
      </c>
      <c r="I154" s="24">
        <f t="shared" si="9"/>
        <v>-127040000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>
        <v>127040000</v>
      </c>
      <c r="H156" s="25">
        <f t="shared" si="8"/>
        <v>0</v>
      </c>
      <c r="I156" s="24">
        <f t="shared" si="9"/>
        <v>-127040000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16918</v>
      </c>
      <c r="H213" s="25">
        <f t="shared" si="14"/>
        <v>0</v>
      </c>
      <c r="I213" s="24">
        <f t="shared" si="15"/>
        <v>-16918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100000000</v>
      </c>
      <c r="D300" s="17">
        <f>SUM(D330:D335)+D317+D312+D301</f>
        <v>0</v>
      </c>
      <c r="E300" s="18">
        <f t="shared" si="21"/>
        <v>100000000</v>
      </c>
      <c r="F300" s="19">
        <f t="shared" si="22"/>
        <v>0.15909675862312839</v>
      </c>
      <c r="G300" s="17">
        <f>SUM(G330:G335)+G317+G312+G301</f>
        <v>126853496</v>
      </c>
      <c r="H300" s="25">
        <f t="shared" si="25"/>
        <v>126.85349599999999</v>
      </c>
      <c r="I300" s="24">
        <f t="shared" si="23"/>
        <v>-26853496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27145283</v>
      </c>
      <c r="H301" s="25">
        <f t="shared" si="25"/>
        <v>0</v>
      </c>
      <c r="I301" s="24">
        <f t="shared" si="23"/>
        <v>-27145283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>
        <v>27145283</v>
      </c>
      <c r="H302" s="25">
        <f t="shared" si="25"/>
        <v>0</v>
      </c>
      <c r="I302" s="24">
        <f t="shared" si="23"/>
        <v>-27145283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100000000</v>
      </c>
      <c r="D317" s="22">
        <f>SUM(D318:D329)-D325</f>
        <v>0</v>
      </c>
      <c r="E317" s="23">
        <f t="shared" si="27"/>
        <v>100000000</v>
      </c>
      <c r="F317" s="24">
        <f t="shared" si="28"/>
        <v>0.15909675862312839</v>
      </c>
      <c r="G317" s="22">
        <f>SUM(G318:G329)-G325</f>
        <v>43204963</v>
      </c>
      <c r="H317" s="25">
        <f t="shared" si="25"/>
        <v>43.204962999999999</v>
      </c>
      <c r="I317" s="24">
        <f t="shared" si="23"/>
        <v>56795037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100000000</v>
      </c>
      <c r="D329" s="22"/>
      <c r="E329" s="23">
        <f t="shared" si="27"/>
        <v>100000000</v>
      </c>
      <c r="F329" s="24">
        <f t="shared" si="28"/>
        <v>0.15909675862312839</v>
      </c>
      <c r="G329" s="22">
        <v>43204963</v>
      </c>
      <c r="H329" s="25">
        <f t="shared" si="25"/>
        <v>43.204962999999999</v>
      </c>
      <c r="I329" s="24">
        <f t="shared" si="23"/>
        <v>56795037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56503250</v>
      </c>
      <c r="H335" s="25">
        <f t="shared" si="25"/>
        <v>0</v>
      </c>
      <c r="I335" s="24">
        <f t="shared" si="29"/>
        <v>-56503250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>
        <v>56503250</v>
      </c>
      <c r="H340" s="25">
        <f t="shared" si="25"/>
        <v>0</v>
      </c>
      <c r="I340" s="24">
        <f t="shared" si="29"/>
        <v>-56503250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49228000000</v>
      </c>
      <c r="D341" s="45">
        <f>SUM(D8+D12)</f>
        <v>13626831780</v>
      </c>
      <c r="E341" s="46">
        <f t="shared" si="27"/>
        <v>62854831780</v>
      </c>
      <c r="F341" s="47">
        <f t="shared" si="28"/>
        <v>100</v>
      </c>
      <c r="G341" s="45">
        <f>SUM(G8+G12)</f>
        <v>36312911549</v>
      </c>
      <c r="H341" s="48">
        <f t="shared" si="25"/>
        <v>57.77266523614265</v>
      </c>
      <c r="I341" s="47">
        <f t="shared" si="29"/>
        <v>26541920231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>
        <v>49228000000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>
        <f>+C341-C343</f>
        <v>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415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9975000000</v>
      </c>
      <c r="D7" s="10">
        <f>SUM(D8+D12)</f>
        <v>1250124029</v>
      </c>
      <c r="E7" s="11">
        <f>SUM(C7:D7)</f>
        <v>11225124029</v>
      </c>
      <c r="F7" s="12">
        <f>IF(OR(E7=0,E$7=0),0,E7/E$7)*100</f>
        <v>100</v>
      </c>
      <c r="G7" s="10">
        <f>SUM(G8+G12)</f>
        <v>5558134729</v>
      </c>
      <c r="H7" s="13">
        <f t="shared" ref="H7:H92" si="0">IF(OR(G7=0,E7=0),0,G7/E7)*100</f>
        <v>49.515129762848161</v>
      </c>
      <c r="I7" s="12">
        <f>SUM(E7-G7)</f>
        <v>5666989300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1250124029</v>
      </c>
      <c r="E8" s="18">
        <f>SUM(C8:D8)</f>
        <v>1250124029</v>
      </c>
      <c r="F8" s="19">
        <f>IF(OR(E8=0,E$7=0),0,E8/E$7)*100</f>
        <v>11.136839341554861</v>
      </c>
      <c r="G8" s="17">
        <f>SUM(G9:G11)</f>
        <v>1250124029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1250124029</v>
      </c>
      <c r="E11" s="23">
        <f t="shared" si="2"/>
        <v>1250124029</v>
      </c>
      <c r="F11" s="24">
        <f t="shared" si="3"/>
        <v>11.136839341554861</v>
      </c>
      <c r="G11" s="22">
        <v>1250124029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9975000000</v>
      </c>
      <c r="D12" s="17">
        <f>SUM(D13+D218+D300)</f>
        <v>0</v>
      </c>
      <c r="E12" s="18">
        <f t="shared" si="2"/>
        <v>9975000000</v>
      </c>
      <c r="F12" s="19">
        <f t="shared" si="3"/>
        <v>88.863160658445139</v>
      </c>
      <c r="G12" s="17">
        <f>SUM(G13+G218+G300)</f>
        <v>4308010700</v>
      </c>
      <c r="H12" s="20">
        <f t="shared" si="0"/>
        <v>43.188077192982455</v>
      </c>
      <c r="I12" s="19">
        <f t="shared" si="1"/>
        <v>5666989300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9969000000</v>
      </c>
      <c r="D13" s="17">
        <f>SUM(D14+D31+D214)</f>
        <v>0</v>
      </c>
      <c r="E13" s="18">
        <f t="shared" si="2"/>
        <v>9969000000</v>
      </c>
      <c r="F13" s="19">
        <f t="shared" si="3"/>
        <v>88.80970913323705</v>
      </c>
      <c r="G13" s="17">
        <f>SUM(G14+G31+G214)</f>
        <v>4305824956</v>
      </c>
      <c r="H13" s="20">
        <f t="shared" si="0"/>
        <v>43.192145210151466</v>
      </c>
      <c r="I13" s="19">
        <f t="shared" si="1"/>
        <v>5663175044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9969000000</v>
      </c>
      <c r="D31" s="22">
        <f>SUM(D32+D34+D107+D111+D163+D172+D204+D206+D207+D210+D211+D212+D213)</f>
        <v>0</v>
      </c>
      <c r="E31" s="23">
        <f t="shared" si="2"/>
        <v>9969000000</v>
      </c>
      <c r="F31" s="24">
        <f t="shared" si="3"/>
        <v>88.80970913323705</v>
      </c>
      <c r="G31" s="22">
        <f>SUM(G32+G34+G107+G111+G163+G172+G204+G206+G207+G210+G211+G212+G213)</f>
        <v>4305824956</v>
      </c>
      <c r="H31" s="25">
        <f t="shared" si="0"/>
        <v>43.192145210151466</v>
      </c>
      <c r="I31" s="24">
        <f t="shared" si="1"/>
        <v>5663175044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9969000000</v>
      </c>
      <c r="D111" s="22">
        <f>SUM(D112+D146+D147+D148+D151+D152+D153)</f>
        <v>0</v>
      </c>
      <c r="E111" s="23">
        <f t="shared" si="10"/>
        <v>9969000000</v>
      </c>
      <c r="F111" s="24">
        <f t="shared" si="11"/>
        <v>88.80970913323705</v>
      </c>
      <c r="G111" s="22">
        <f>SUM(G112+G146+G147+G148+G151+G152+G153)</f>
        <v>4279255506</v>
      </c>
      <c r="H111" s="25">
        <f t="shared" si="8"/>
        <v>42.925624495937406</v>
      </c>
      <c r="I111" s="24">
        <f t="shared" si="9"/>
        <v>5689744494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9969000000</v>
      </c>
      <c r="D112" s="22">
        <f>SUM(D113:D145)-D115-D124-D127-D135-D139</f>
        <v>0</v>
      </c>
      <c r="E112" s="23">
        <f t="shared" si="10"/>
        <v>9969000000</v>
      </c>
      <c r="F112" s="24">
        <f t="shared" si="11"/>
        <v>88.80970913323705</v>
      </c>
      <c r="G112" s="22">
        <f>SUM(G113:G145)-G115-G124-G127-G135-G139</f>
        <v>4279255506</v>
      </c>
      <c r="H112" s="25">
        <f t="shared" si="8"/>
        <v>42.925624495937406</v>
      </c>
      <c r="I112" s="24">
        <f t="shared" si="9"/>
        <v>5689744494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402174935</v>
      </c>
      <c r="D113" s="22"/>
      <c r="E113" s="23">
        <f t="shared" si="10"/>
        <v>402174935</v>
      </c>
      <c r="F113" s="24">
        <f t="shared" si="11"/>
        <v>3.5828106127022288</v>
      </c>
      <c r="G113" s="22">
        <v>83879270</v>
      </c>
      <c r="H113" s="25">
        <f t="shared" si="8"/>
        <v>20.856414137295751</v>
      </c>
      <c r="I113" s="24">
        <f t="shared" si="9"/>
        <v>318295665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4186151467</v>
      </c>
      <c r="D114" s="22"/>
      <c r="E114" s="23">
        <f t="shared" si="10"/>
        <v>4186151467</v>
      </c>
      <c r="F114" s="24">
        <f t="shared" si="11"/>
        <v>37.292696777203687</v>
      </c>
      <c r="G114" s="22">
        <v>1767853642</v>
      </c>
      <c r="H114" s="25">
        <f t="shared" si="8"/>
        <v>42.231000381525376</v>
      </c>
      <c r="I114" s="24">
        <f t="shared" si="9"/>
        <v>2418297825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1080000000</v>
      </c>
      <c r="D115" s="22">
        <f>SUM(D116:D117)</f>
        <v>0</v>
      </c>
      <c r="E115" s="23">
        <f t="shared" si="10"/>
        <v>1080000000</v>
      </c>
      <c r="F115" s="24">
        <f t="shared" si="11"/>
        <v>9.6212745374557134</v>
      </c>
      <c r="G115" s="22">
        <f>SUM(G116:G117)</f>
        <v>568182958</v>
      </c>
      <c r="H115" s="25">
        <f t="shared" si="8"/>
        <v>52.609533148148145</v>
      </c>
      <c r="I115" s="24">
        <f t="shared" si="9"/>
        <v>511817042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1080000000</v>
      </c>
      <c r="D116" s="22"/>
      <c r="E116" s="23">
        <f t="shared" si="10"/>
        <v>1080000000</v>
      </c>
      <c r="F116" s="24">
        <f t="shared" si="11"/>
        <v>9.6212745374557134</v>
      </c>
      <c r="G116" s="22">
        <v>568182958</v>
      </c>
      <c r="H116" s="25">
        <f t="shared" si="8"/>
        <v>52.609533148148145</v>
      </c>
      <c r="I116" s="24">
        <f t="shared" si="9"/>
        <v>511817042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290307006</v>
      </c>
      <c r="D119" s="22"/>
      <c r="E119" s="23">
        <f t="shared" si="10"/>
        <v>290307006</v>
      </c>
      <c r="F119" s="24">
        <f t="shared" si="11"/>
        <v>2.586225374882225</v>
      </c>
      <c r="G119" s="22"/>
      <c r="H119" s="25">
        <f t="shared" si="8"/>
        <v>0</v>
      </c>
      <c r="I119" s="24">
        <f t="shared" si="9"/>
        <v>290307006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>
        <v>52426302</v>
      </c>
      <c r="H120" s="25">
        <f t="shared" si="8"/>
        <v>0</v>
      </c>
      <c r="I120" s="24">
        <f t="shared" si="9"/>
        <v>-52426302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10300000</v>
      </c>
      <c r="D121" s="22"/>
      <c r="E121" s="23">
        <f t="shared" si="10"/>
        <v>10300000</v>
      </c>
      <c r="F121" s="24">
        <f t="shared" si="11"/>
        <v>9.1758451607216546E-2</v>
      </c>
      <c r="G121" s="22">
        <v>2867610</v>
      </c>
      <c r="H121" s="25">
        <f t="shared" si="8"/>
        <v>27.840873786407766</v>
      </c>
      <c r="I121" s="24">
        <f t="shared" si="9"/>
        <v>7432390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400000000</v>
      </c>
      <c r="D122" s="22"/>
      <c r="E122" s="23">
        <f t="shared" si="10"/>
        <v>400000000</v>
      </c>
      <c r="F122" s="24">
        <f t="shared" si="11"/>
        <v>3.5634350138724868</v>
      </c>
      <c r="G122" s="22">
        <v>366102058</v>
      </c>
      <c r="H122" s="25">
        <f t="shared" si="8"/>
        <v>91.5255145</v>
      </c>
      <c r="I122" s="24">
        <f t="shared" si="9"/>
        <v>33897942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2080000000</v>
      </c>
      <c r="D123" s="22"/>
      <c r="E123" s="23">
        <f t="shared" si="10"/>
        <v>2080000000</v>
      </c>
      <c r="F123" s="24">
        <f t="shared" si="11"/>
        <v>18.529862072136932</v>
      </c>
      <c r="G123" s="22">
        <v>280848784</v>
      </c>
      <c r="H123" s="25">
        <f t="shared" si="8"/>
        <v>13.502345384615385</v>
      </c>
      <c r="I123" s="24">
        <f t="shared" si="9"/>
        <v>1799151216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500000</v>
      </c>
      <c r="D124" s="22">
        <f>SUM(D125:D126)</f>
        <v>0</v>
      </c>
      <c r="E124" s="23">
        <f t="shared" si="10"/>
        <v>500000</v>
      </c>
      <c r="F124" s="24">
        <f t="shared" si="11"/>
        <v>4.4542937673406084E-3</v>
      </c>
      <c r="G124" s="22">
        <f>SUM(G125:G126)</f>
        <v>961355</v>
      </c>
      <c r="H124" s="25">
        <f t="shared" si="8"/>
        <v>192.27099999999999</v>
      </c>
      <c r="I124" s="24">
        <f t="shared" si="9"/>
        <v>-461355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500000</v>
      </c>
      <c r="D125" s="22"/>
      <c r="E125" s="23">
        <f t="shared" si="10"/>
        <v>500000</v>
      </c>
      <c r="F125" s="24">
        <f t="shared" si="11"/>
        <v>4.4542937673406084E-3</v>
      </c>
      <c r="G125" s="22">
        <v>961355</v>
      </c>
      <c r="H125" s="25">
        <f t="shared" si="8"/>
        <v>192.27099999999999</v>
      </c>
      <c r="I125" s="24">
        <f t="shared" si="9"/>
        <v>-461355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23505000</v>
      </c>
      <c r="D127" s="22">
        <f>SUM(D128:D129)</f>
        <v>0</v>
      </c>
      <c r="E127" s="23">
        <f t="shared" si="10"/>
        <v>23505000</v>
      </c>
      <c r="F127" s="24">
        <f t="shared" si="11"/>
        <v>0.20939635000268203</v>
      </c>
      <c r="G127" s="22">
        <f>SUM(G128:G129)</f>
        <v>8441009</v>
      </c>
      <c r="H127" s="25">
        <f t="shared" si="8"/>
        <v>35.911546479472449</v>
      </c>
      <c r="I127" s="24">
        <f t="shared" si="9"/>
        <v>15063991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10505000</v>
      </c>
      <c r="D128" s="22"/>
      <c r="E128" s="23">
        <f t="shared" si="10"/>
        <v>10505000</v>
      </c>
      <c r="F128" s="24">
        <f t="shared" si="11"/>
        <v>9.3584712051826183E-2</v>
      </c>
      <c r="G128" s="22">
        <v>451226</v>
      </c>
      <c r="H128" s="25">
        <f t="shared" si="8"/>
        <v>4.295345073774393</v>
      </c>
      <c r="I128" s="24">
        <f t="shared" si="9"/>
        <v>10053774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13000000</v>
      </c>
      <c r="D129" s="22"/>
      <c r="E129" s="23">
        <f t="shared" si="10"/>
        <v>13000000</v>
      </c>
      <c r="F129" s="24">
        <f t="shared" si="11"/>
        <v>0.11581163795085583</v>
      </c>
      <c r="G129" s="22">
        <v>7989783</v>
      </c>
      <c r="H129" s="25">
        <f t="shared" si="8"/>
        <v>61.459869230769229</v>
      </c>
      <c r="I129" s="24">
        <f t="shared" si="9"/>
        <v>5010217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/>
      <c r="H131" s="25">
        <f t="shared" si="8"/>
        <v>0</v>
      </c>
      <c r="I131" s="24">
        <f t="shared" si="9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80000000</v>
      </c>
      <c r="D132" s="22"/>
      <c r="E132" s="23">
        <f t="shared" si="10"/>
        <v>80000000</v>
      </c>
      <c r="F132" s="24">
        <f t="shared" si="11"/>
        <v>0.71268700277449737</v>
      </c>
      <c r="G132" s="22">
        <v>77369472</v>
      </c>
      <c r="H132" s="25">
        <f t="shared" si="8"/>
        <v>96.711840000000009</v>
      </c>
      <c r="I132" s="24">
        <f t="shared" si="9"/>
        <v>2630528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824958592</v>
      </c>
      <c r="D134" s="22"/>
      <c r="E134" s="23">
        <f t="shared" si="10"/>
        <v>824958592</v>
      </c>
      <c r="F134" s="24">
        <f t="shared" si="11"/>
        <v>7.3492158293193679</v>
      </c>
      <c r="G134" s="22"/>
      <c r="H134" s="25">
        <f t="shared" si="8"/>
        <v>0</v>
      </c>
      <c r="I134" s="24">
        <f t="shared" si="9"/>
        <v>824958592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591103000</v>
      </c>
      <c r="D135" s="22">
        <f>SUM(D136:D144)-D139</f>
        <v>0</v>
      </c>
      <c r="E135" s="23">
        <f t="shared" si="10"/>
        <v>591103000</v>
      </c>
      <c r="F135" s="24">
        <f t="shared" si="11"/>
        <v>5.2658928175126709</v>
      </c>
      <c r="G135" s="22">
        <f>SUM(G136:G144)-G139</f>
        <v>1070323046</v>
      </c>
      <c r="H135" s="25">
        <f t="shared" si="8"/>
        <v>181.07217287004127</v>
      </c>
      <c r="I135" s="24">
        <f t="shared" si="9"/>
        <v>-479220046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431432000</v>
      </c>
      <c r="D136" s="22"/>
      <c r="E136" s="23">
        <f t="shared" si="10"/>
        <v>431432000</v>
      </c>
      <c r="F136" s="24">
        <f t="shared" si="11"/>
        <v>3.8434497372625867</v>
      </c>
      <c r="G136" s="22">
        <v>610568516</v>
      </c>
      <c r="H136" s="25">
        <f t="shared" si="8"/>
        <v>141.52137903539838</v>
      </c>
      <c r="I136" s="24">
        <f t="shared" si="9"/>
        <v>-179136516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948000</v>
      </c>
      <c r="D137" s="22"/>
      <c r="E137" s="23">
        <f t="shared" si="10"/>
        <v>948000</v>
      </c>
      <c r="F137" s="24">
        <f t="shared" si="11"/>
        <v>8.4453409828777939E-3</v>
      </c>
      <c r="G137" s="22">
        <v>4517673</v>
      </c>
      <c r="H137" s="25">
        <f t="shared" si="8"/>
        <v>476.54778481012653</v>
      </c>
      <c r="I137" s="24">
        <f t="shared" si="9"/>
        <v>-3569673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157362000</v>
      </c>
      <c r="D138" s="22"/>
      <c r="E138" s="23">
        <f t="shared" si="10"/>
        <v>157362000</v>
      </c>
      <c r="F138" s="24">
        <f t="shared" si="11"/>
        <v>1.4018731516325056</v>
      </c>
      <c r="G138" s="22">
        <v>454604480</v>
      </c>
      <c r="H138" s="25">
        <f t="shared" si="8"/>
        <v>288.89088852454847</v>
      </c>
      <c r="I138" s="24">
        <f t="shared" si="9"/>
        <v>-297242480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1361000</v>
      </c>
      <c r="D139" s="22">
        <f>SUM(D140:D141)</f>
        <v>0</v>
      </c>
      <c r="E139" s="23">
        <f t="shared" si="10"/>
        <v>1361000</v>
      </c>
      <c r="F139" s="24">
        <f t="shared" si="11"/>
        <v>1.2124587634701136E-2</v>
      </c>
      <c r="G139" s="22">
        <f>SUM(G140:G141)</f>
        <v>632377</v>
      </c>
      <c r="H139" s="25">
        <f t="shared" si="8"/>
        <v>46.464144011756062</v>
      </c>
      <c r="I139" s="24">
        <f t="shared" si="9"/>
        <v>728623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229000</v>
      </c>
      <c r="D140" s="22"/>
      <c r="E140" s="23">
        <f t="shared" si="10"/>
        <v>229000</v>
      </c>
      <c r="F140" s="24">
        <f t="shared" si="11"/>
        <v>2.0400665454419985E-3</v>
      </c>
      <c r="G140" s="22">
        <v>632377</v>
      </c>
      <c r="H140" s="25">
        <f t="shared" si="8"/>
        <v>276.14716157205243</v>
      </c>
      <c r="I140" s="24">
        <f t="shared" si="9"/>
        <v>-403377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v>1132000</v>
      </c>
      <c r="D141" s="22"/>
      <c r="E141" s="23">
        <f t="shared" si="10"/>
        <v>1132000</v>
      </c>
      <c r="F141" s="24">
        <f t="shared" si="11"/>
        <v>1.0084521089259137E-2</v>
      </c>
      <c r="G141" s="22"/>
      <c r="H141" s="25">
        <f t="shared" si="8"/>
        <v>0</v>
      </c>
      <c r="I141" s="24">
        <f t="shared" si="9"/>
        <v>1132000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/>
      <c r="H143" s="25">
        <f t="shared" si="8"/>
        <v>0</v>
      </c>
      <c r="I143" s="24">
        <f t="shared" si="9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5">
        <v>21204011807</v>
      </c>
      <c r="B144" s="33" t="s">
        <v>136</v>
      </c>
      <c r="C144" s="22"/>
      <c r="D144" s="22"/>
      <c r="E144" s="23">
        <f t="shared" si="10"/>
        <v>0</v>
      </c>
      <c r="F144" s="24">
        <f t="shared" si="11"/>
        <v>0</v>
      </c>
      <c r="G144" s="22"/>
      <c r="H144" s="25">
        <f t="shared" si="8"/>
        <v>0</v>
      </c>
      <c r="I144" s="24">
        <f t="shared" si="9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0</v>
      </c>
      <c r="H153" s="25">
        <f t="shared" si="8"/>
        <v>0</v>
      </c>
      <c r="I153" s="24">
        <f t="shared" si="9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0</v>
      </c>
      <c r="H154" s="25">
        <f t="shared" si="8"/>
        <v>0</v>
      </c>
      <c r="I154" s="24">
        <f t="shared" si="9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26569450</v>
      </c>
      <c r="H213" s="25">
        <f t="shared" si="14"/>
        <v>0</v>
      </c>
      <c r="I213" s="24">
        <f t="shared" si="15"/>
        <v>-26569450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6000000</v>
      </c>
      <c r="D300" s="17">
        <f>SUM(D330:D335)+D317+D312+D301</f>
        <v>0</v>
      </c>
      <c r="E300" s="18">
        <f t="shared" si="21"/>
        <v>6000000</v>
      </c>
      <c r="F300" s="19">
        <f t="shared" si="22"/>
        <v>5.3451525208087304E-2</v>
      </c>
      <c r="G300" s="17">
        <f>SUM(G330:G335)+G317+G312+G301</f>
        <v>2185744</v>
      </c>
      <c r="H300" s="25">
        <f t="shared" si="25"/>
        <v>36.429066666666664</v>
      </c>
      <c r="I300" s="24">
        <f t="shared" si="23"/>
        <v>3814256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6000000</v>
      </c>
      <c r="D317" s="22">
        <f>SUM(D318:D329)-D325</f>
        <v>0</v>
      </c>
      <c r="E317" s="23">
        <f t="shared" si="27"/>
        <v>6000000</v>
      </c>
      <c r="F317" s="24">
        <f t="shared" si="28"/>
        <v>5.3451525208087304E-2</v>
      </c>
      <c r="G317" s="22">
        <f>SUM(G318:G329)-G325</f>
        <v>2185744</v>
      </c>
      <c r="H317" s="25">
        <f t="shared" si="25"/>
        <v>36.429066666666664</v>
      </c>
      <c r="I317" s="24">
        <f t="shared" si="23"/>
        <v>3814256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6000000</v>
      </c>
      <c r="D329" s="22"/>
      <c r="E329" s="23">
        <f t="shared" si="27"/>
        <v>6000000</v>
      </c>
      <c r="F329" s="24">
        <f t="shared" si="28"/>
        <v>5.3451525208087304E-2</v>
      </c>
      <c r="G329" s="22">
        <v>2185744</v>
      </c>
      <c r="H329" s="25">
        <f t="shared" si="25"/>
        <v>36.429066666666664</v>
      </c>
      <c r="I329" s="24">
        <f t="shared" si="23"/>
        <v>3814256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9975000000</v>
      </c>
      <c r="D341" s="45">
        <f>SUM(D8+D12)</f>
        <v>1250124029</v>
      </c>
      <c r="E341" s="46">
        <f t="shared" si="27"/>
        <v>11225124029</v>
      </c>
      <c r="F341" s="47">
        <f t="shared" si="28"/>
        <v>100</v>
      </c>
      <c r="G341" s="45">
        <f>SUM(G8+G12)</f>
        <v>5558134729</v>
      </c>
      <c r="H341" s="48">
        <f t="shared" si="25"/>
        <v>49.515129762848161</v>
      </c>
      <c r="I341" s="47">
        <f t="shared" si="29"/>
        <v>5666989300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416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87520000000</v>
      </c>
      <c r="D7" s="10">
        <f>SUM(D8+D12)</f>
        <v>1238233278</v>
      </c>
      <c r="E7" s="11">
        <f>SUM(C7:D7)</f>
        <v>88758233278</v>
      </c>
      <c r="F7" s="12">
        <f>IF(OR(E7=0,E$7=0),0,E7/E$7)*100</f>
        <v>100</v>
      </c>
      <c r="G7" s="10">
        <f>SUM(G8+G12)</f>
        <v>47743577350</v>
      </c>
      <c r="H7" s="13">
        <f t="shared" ref="H7:H92" si="0">IF(OR(G7=0,E7=0),0,G7/E7)*100</f>
        <v>53.790589995704572</v>
      </c>
      <c r="I7" s="12">
        <f>SUM(E7-G7)</f>
        <v>41014655928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11271000000</v>
      </c>
      <c r="D8" s="17">
        <f>SUM(D9:D11)</f>
        <v>1238233278</v>
      </c>
      <c r="E8" s="18">
        <f>SUM(C8:D8)</f>
        <v>12509233278</v>
      </c>
      <c r="F8" s="19">
        <f>IF(OR(E8=0,E$7=0),0,E8/E$7)*100</f>
        <v>14.09360328164688</v>
      </c>
      <c r="G8" s="17">
        <f>SUM(G9:G11)</f>
        <v>12509233278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>
        <v>11271000000</v>
      </c>
      <c r="D11" s="22">
        <v>1238233278</v>
      </c>
      <c r="E11" s="23">
        <f t="shared" si="2"/>
        <v>12509233278</v>
      </c>
      <c r="F11" s="24">
        <f t="shared" si="3"/>
        <v>14.09360328164688</v>
      </c>
      <c r="G11" s="22">
        <v>12509233278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76249000000</v>
      </c>
      <c r="D12" s="17">
        <f>SUM(D13+D218+D300)</f>
        <v>0</v>
      </c>
      <c r="E12" s="18">
        <f t="shared" si="2"/>
        <v>76249000000</v>
      </c>
      <c r="F12" s="19">
        <f t="shared" si="3"/>
        <v>85.906396718353122</v>
      </c>
      <c r="G12" s="17">
        <f>SUM(G13+G218+G300)</f>
        <v>35234344072</v>
      </c>
      <c r="H12" s="20">
        <f t="shared" si="0"/>
        <v>46.209581859434223</v>
      </c>
      <c r="I12" s="19">
        <f t="shared" si="1"/>
        <v>41014655928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76060000000</v>
      </c>
      <c r="D13" s="17">
        <f>SUM(D14+D31+D214)</f>
        <v>0</v>
      </c>
      <c r="E13" s="18">
        <f t="shared" si="2"/>
        <v>76060000000</v>
      </c>
      <c r="F13" s="19">
        <f t="shared" si="3"/>
        <v>85.693458725989032</v>
      </c>
      <c r="G13" s="17">
        <f>SUM(G14+G31+G214)</f>
        <v>35074822714</v>
      </c>
      <c r="H13" s="20">
        <f t="shared" si="0"/>
        <v>46.114676195109119</v>
      </c>
      <c r="I13" s="19">
        <f t="shared" si="1"/>
        <v>40985177286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76060000000</v>
      </c>
      <c r="D31" s="22">
        <f>SUM(D32+D34+D107+D111+D163+D172+D204+D206+D207+D210+D211+D212+D213)</f>
        <v>0</v>
      </c>
      <c r="E31" s="23">
        <f t="shared" si="2"/>
        <v>76060000000</v>
      </c>
      <c r="F31" s="24">
        <f t="shared" si="3"/>
        <v>85.693458725989032</v>
      </c>
      <c r="G31" s="22">
        <f>SUM(G32+G34+G107+G111+G163+G172+G204+G206+G207+G210+G211+G212+G213)</f>
        <v>35074822714</v>
      </c>
      <c r="H31" s="25">
        <f t="shared" si="0"/>
        <v>46.114676195109119</v>
      </c>
      <c r="I31" s="24">
        <f t="shared" si="1"/>
        <v>40985177286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76060000000</v>
      </c>
      <c r="D111" s="22">
        <f>SUM(D112+D146+D147+D148+D151+D152+D153)</f>
        <v>0</v>
      </c>
      <c r="E111" s="23">
        <f t="shared" si="10"/>
        <v>76060000000</v>
      </c>
      <c r="F111" s="24">
        <f t="shared" si="11"/>
        <v>85.693458725989032</v>
      </c>
      <c r="G111" s="22">
        <f>SUM(G112+G146+G147+G148+G151+G152+G153)</f>
        <v>34957393362</v>
      </c>
      <c r="H111" s="25">
        <f t="shared" si="8"/>
        <v>45.960285777018143</v>
      </c>
      <c r="I111" s="24">
        <f t="shared" si="9"/>
        <v>41102606638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75027000000</v>
      </c>
      <c r="D112" s="22">
        <f>SUM(D113:D145)-D115-D124-D127-D135-D139</f>
        <v>0</v>
      </c>
      <c r="E112" s="23">
        <f t="shared" si="10"/>
        <v>75027000000</v>
      </c>
      <c r="F112" s="24">
        <f t="shared" si="11"/>
        <v>84.529623032274259</v>
      </c>
      <c r="G112" s="22">
        <f>SUM(G113:G145)-G115-G124-G127-G135-G139</f>
        <v>34939606662</v>
      </c>
      <c r="H112" s="25">
        <f t="shared" si="8"/>
        <v>46.569377240193532</v>
      </c>
      <c r="I112" s="24">
        <f t="shared" si="9"/>
        <v>40087393338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3195525207</v>
      </c>
      <c r="D113" s="22"/>
      <c r="E113" s="23">
        <f t="shared" si="10"/>
        <v>3195525207</v>
      </c>
      <c r="F113" s="24">
        <f t="shared" si="11"/>
        <v>3.6002577890338165</v>
      </c>
      <c r="G113" s="22">
        <v>1130615513</v>
      </c>
      <c r="H113" s="25">
        <f t="shared" si="8"/>
        <v>35.381210904652391</v>
      </c>
      <c r="I113" s="24">
        <f t="shared" si="9"/>
        <v>2064909694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41607268747</v>
      </c>
      <c r="D114" s="22"/>
      <c r="E114" s="23">
        <f t="shared" si="10"/>
        <v>41607268747</v>
      </c>
      <c r="F114" s="24">
        <f t="shared" si="11"/>
        <v>46.877080818724401</v>
      </c>
      <c r="G114" s="22">
        <v>16798671086</v>
      </c>
      <c r="H114" s="25">
        <f t="shared" si="8"/>
        <v>40.374366287167625</v>
      </c>
      <c r="I114" s="24">
        <f t="shared" si="9"/>
        <v>24808597661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822000000</v>
      </c>
      <c r="D115" s="22">
        <f>SUM(D116:D117)</f>
        <v>0</v>
      </c>
      <c r="E115" s="23">
        <f t="shared" si="10"/>
        <v>822000000</v>
      </c>
      <c r="F115" s="24">
        <f t="shared" si="11"/>
        <v>0.92611126837711011</v>
      </c>
      <c r="G115" s="22">
        <f>SUM(G116:G117)</f>
        <v>263739278</v>
      </c>
      <c r="H115" s="25">
        <f t="shared" si="8"/>
        <v>32.085070316301703</v>
      </c>
      <c r="I115" s="24">
        <f t="shared" si="9"/>
        <v>558260722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822000000</v>
      </c>
      <c r="D116" s="22"/>
      <c r="E116" s="23">
        <f t="shared" si="10"/>
        <v>822000000</v>
      </c>
      <c r="F116" s="24">
        <f t="shared" si="11"/>
        <v>0.92611126837711011</v>
      </c>
      <c r="G116" s="22">
        <v>263739278</v>
      </c>
      <c r="H116" s="25">
        <f t="shared" si="8"/>
        <v>32.085070316301703</v>
      </c>
      <c r="I116" s="24">
        <f t="shared" si="9"/>
        <v>558260722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1287413137</v>
      </c>
      <c r="D119" s="22"/>
      <c r="E119" s="23">
        <f t="shared" si="10"/>
        <v>1287413137</v>
      </c>
      <c r="F119" s="24">
        <f t="shared" si="11"/>
        <v>1.4504717922535575</v>
      </c>
      <c r="G119" s="22">
        <v>643706568</v>
      </c>
      <c r="H119" s="25">
        <f t="shared" si="8"/>
        <v>49.99999996116243</v>
      </c>
      <c r="I119" s="24">
        <f t="shared" si="9"/>
        <v>643706569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>
        <v>215151851</v>
      </c>
      <c r="H120" s="25">
        <f t="shared" si="8"/>
        <v>0</v>
      </c>
      <c r="I120" s="24">
        <f t="shared" si="9"/>
        <v>-215151851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332000000</v>
      </c>
      <c r="D121" s="22"/>
      <c r="E121" s="23">
        <f t="shared" si="10"/>
        <v>332000000</v>
      </c>
      <c r="F121" s="24">
        <f t="shared" si="11"/>
        <v>0.37404980669245808</v>
      </c>
      <c r="G121" s="22">
        <v>176908637</v>
      </c>
      <c r="H121" s="25">
        <f t="shared" si="8"/>
        <v>53.285734036144582</v>
      </c>
      <c r="I121" s="24">
        <f t="shared" si="9"/>
        <v>155091363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16000000000</v>
      </c>
      <c r="D122" s="22"/>
      <c r="E122" s="23">
        <f t="shared" si="10"/>
        <v>16000000000</v>
      </c>
      <c r="F122" s="24">
        <f t="shared" si="11"/>
        <v>18.026496708070269</v>
      </c>
      <c r="G122" s="22">
        <v>9007587309</v>
      </c>
      <c r="H122" s="25">
        <f t="shared" si="8"/>
        <v>56.297420681249996</v>
      </c>
      <c r="I122" s="24">
        <f t="shared" si="9"/>
        <v>6992412691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800000000</v>
      </c>
      <c r="D123" s="22"/>
      <c r="E123" s="23">
        <f t="shared" si="10"/>
        <v>800000000</v>
      </c>
      <c r="F123" s="24">
        <f t="shared" si="11"/>
        <v>0.90132483540351338</v>
      </c>
      <c r="G123" s="22">
        <v>276013799</v>
      </c>
      <c r="H123" s="25">
        <f t="shared" si="8"/>
        <v>34.501724875000001</v>
      </c>
      <c r="I123" s="24">
        <f t="shared" si="9"/>
        <v>523986201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18000000</v>
      </c>
      <c r="D124" s="22">
        <f>SUM(D125:D126)</f>
        <v>0</v>
      </c>
      <c r="E124" s="23">
        <f t="shared" si="10"/>
        <v>18000000</v>
      </c>
      <c r="F124" s="24">
        <f t="shared" si="11"/>
        <v>2.0279808796579053E-2</v>
      </c>
      <c r="G124" s="22">
        <f>SUM(G125:G126)</f>
        <v>9433952</v>
      </c>
      <c r="H124" s="25">
        <f t="shared" si="8"/>
        <v>52.41084444444445</v>
      </c>
      <c r="I124" s="24">
        <f t="shared" si="9"/>
        <v>8566048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18000000</v>
      </c>
      <c r="D125" s="22"/>
      <c r="E125" s="23">
        <f t="shared" si="10"/>
        <v>18000000</v>
      </c>
      <c r="F125" s="24">
        <f t="shared" si="11"/>
        <v>2.0279808796579053E-2</v>
      </c>
      <c r="G125" s="22">
        <v>9433952</v>
      </c>
      <c r="H125" s="25">
        <f t="shared" si="8"/>
        <v>52.41084444444445</v>
      </c>
      <c r="I125" s="24">
        <f t="shared" si="9"/>
        <v>8566048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203000000</v>
      </c>
      <c r="D127" s="22">
        <f>SUM(D128:D129)</f>
        <v>0</v>
      </c>
      <c r="E127" s="23">
        <f t="shared" si="10"/>
        <v>203000000</v>
      </c>
      <c r="F127" s="24">
        <f t="shared" si="11"/>
        <v>0.22871117698364152</v>
      </c>
      <c r="G127" s="22">
        <f>SUM(G128:G129)</f>
        <v>75243190</v>
      </c>
      <c r="H127" s="25">
        <f t="shared" si="8"/>
        <v>37.06561083743842</v>
      </c>
      <c r="I127" s="24">
        <f t="shared" si="9"/>
        <v>127756810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203000000</v>
      </c>
      <c r="D128" s="22"/>
      <c r="E128" s="23">
        <f t="shared" si="10"/>
        <v>203000000</v>
      </c>
      <c r="F128" s="24">
        <f t="shared" si="11"/>
        <v>0.22871117698364152</v>
      </c>
      <c r="G128" s="22">
        <v>75243190</v>
      </c>
      <c r="H128" s="25">
        <f t="shared" si="8"/>
        <v>37.06561083743842</v>
      </c>
      <c r="I128" s="24">
        <f t="shared" si="9"/>
        <v>127756810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100000000</v>
      </c>
      <c r="D131" s="22"/>
      <c r="E131" s="23">
        <f t="shared" si="10"/>
        <v>100000000</v>
      </c>
      <c r="F131" s="24">
        <f t="shared" si="11"/>
        <v>0.11266560442543917</v>
      </c>
      <c r="G131" s="22">
        <v>41066372</v>
      </c>
      <c r="H131" s="25">
        <f t="shared" si="8"/>
        <v>41.066372000000001</v>
      </c>
      <c r="I131" s="24">
        <f t="shared" si="9"/>
        <v>58933628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700000000</v>
      </c>
      <c r="D132" s="22"/>
      <c r="E132" s="23">
        <f t="shared" si="10"/>
        <v>700000000</v>
      </c>
      <c r="F132" s="24">
        <f t="shared" si="11"/>
        <v>0.78865923097807422</v>
      </c>
      <c r="G132" s="22"/>
      <c r="H132" s="25">
        <f t="shared" si="8"/>
        <v>0</v>
      </c>
      <c r="I132" s="24">
        <f t="shared" si="9"/>
        <v>700000000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4500000000</v>
      </c>
      <c r="D134" s="22"/>
      <c r="E134" s="23">
        <f t="shared" si="10"/>
        <v>4500000000</v>
      </c>
      <c r="F134" s="24">
        <f t="shared" si="11"/>
        <v>5.0699521991447627</v>
      </c>
      <c r="G134" s="22">
        <v>2530408080</v>
      </c>
      <c r="H134" s="25">
        <f t="shared" si="8"/>
        <v>56.231290666666666</v>
      </c>
      <c r="I134" s="24">
        <f t="shared" si="9"/>
        <v>1969591920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5461792909</v>
      </c>
      <c r="D135" s="22">
        <f>SUM(D136:D144)-D139</f>
        <v>0</v>
      </c>
      <c r="E135" s="23">
        <f t="shared" si="10"/>
        <v>5461792909</v>
      </c>
      <c r="F135" s="24">
        <f t="shared" si="11"/>
        <v>6.1535619933906274</v>
      </c>
      <c r="G135" s="22">
        <f>SUM(G136:G144)-G139</f>
        <v>3771061027</v>
      </c>
      <c r="H135" s="25">
        <f t="shared" si="8"/>
        <v>69.044379562359566</v>
      </c>
      <c r="I135" s="24">
        <f t="shared" si="9"/>
        <v>1690731882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2141792909</v>
      </c>
      <c r="D136" s="22"/>
      <c r="E136" s="23">
        <f t="shared" si="10"/>
        <v>2141792909</v>
      </c>
      <c r="F136" s="24">
        <f t="shared" si="11"/>
        <v>2.4130639264660467</v>
      </c>
      <c r="G136" s="22">
        <v>1449835536</v>
      </c>
      <c r="H136" s="25">
        <f t="shared" si="8"/>
        <v>67.692610705155715</v>
      </c>
      <c r="I136" s="24">
        <f t="shared" si="9"/>
        <v>691957373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250000000</v>
      </c>
      <c r="D137" s="22"/>
      <c r="E137" s="23">
        <f t="shared" si="10"/>
        <v>250000000</v>
      </c>
      <c r="F137" s="24">
        <f t="shared" si="11"/>
        <v>0.28166401106359795</v>
      </c>
      <c r="G137" s="22">
        <v>220758918</v>
      </c>
      <c r="H137" s="25">
        <f t="shared" si="8"/>
        <v>88.303567200000003</v>
      </c>
      <c r="I137" s="24">
        <f t="shared" si="9"/>
        <v>29241082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750000000</v>
      </c>
      <c r="D138" s="22"/>
      <c r="E138" s="23">
        <f t="shared" si="10"/>
        <v>750000000</v>
      </c>
      <c r="F138" s="24">
        <f t="shared" si="11"/>
        <v>0.84499203319079386</v>
      </c>
      <c r="G138" s="22">
        <v>542293921</v>
      </c>
      <c r="H138" s="25">
        <f t="shared" si="8"/>
        <v>72.305856133333336</v>
      </c>
      <c r="I138" s="24">
        <f t="shared" si="9"/>
        <v>207706079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20000000</v>
      </c>
      <c r="D139" s="22">
        <f>SUM(D140:D141)</f>
        <v>0</v>
      </c>
      <c r="E139" s="23">
        <f t="shared" si="10"/>
        <v>20000000</v>
      </c>
      <c r="F139" s="24">
        <f t="shared" si="11"/>
        <v>2.2533120885087837E-2</v>
      </c>
      <c r="G139" s="22">
        <f>SUM(G140:G141)</f>
        <v>29036309</v>
      </c>
      <c r="H139" s="25">
        <f t="shared" si="8"/>
        <v>145.181545</v>
      </c>
      <c r="I139" s="24">
        <f t="shared" si="9"/>
        <v>-9036309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20000000</v>
      </c>
      <c r="D140" s="22"/>
      <c r="E140" s="23">
        <f t="shared" si="10"/>
        <v>20000000</v>
      </c>
      <c r="F140" s="24">
        <f t="shared" si="11"/>
        <v>2.2533120885087837E-2</v>
      </c>
      <c r="G140" s="22">
        <v>29036309</v>
      </c>
      <c r="H140" s="25">
        <f t="shared" si="8"/>
        <v>145.181545</v>
      </c>
      <c r="I140" s="24">
        <f t="shared" si="9"/>
        <v>-9036309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600000000</v>
      </c>
      <c r="D142" s="22"/>
      <c r="E142" s="23">
        <f t="shared" si="10"/>
        <v>600000000</v>
      </c>
      <c r="F142" s="24">
        <f t="shared" si="11"/>
        <v>0.67599362655263506</v>
      </c>
      <c r="G142" s="22">
        <v>620360000</v>
      </c>
      <c r="H142" s="25">
        <f t="shared" si="8"/>
        <v>103.39333333333333</v>
      </c>
      <c r="I142" s="24">
        <f t="shared" si="9"/>
        <v>-20360000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/>
      <c r="H143" s="25">
        <f t="shared" si="8"/>
        <v>0</v>
      </c>
      <c r="I143" s="24">
        <f t="shared" si="9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1700000000</v>
      </c>
      <c r="D144" s="22"/>
      <c r="E144" s="23">
        <f t="shared" si="10"/>
        <v>1700000000</v>
      </c>
      <c r="F144" s="24">
        <f t="shared" si="11"/>
        <v>1.915315275232466</v>
      </c>
      <c r="G144" s="22">
        <v>908776343</v>
      </c>
      <c r="H144" s="25">
        <f t="shared" si="8"/>
        <v>53.457431941176466</v>
      </c>
      <c r="I144" s="24">
        <f t="shared" si="9"/>
        <v>791223657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1033000000</v>
      </c>
      <c r="D153" s="22">
        <f>SUM(D155:D162)</f>
        <v>0</v>
      </c>
      <c r="E153" s="23">
        <f t="shared" si="10"/>
        <v>1033000000</v>
      </c>
      <c r="F153" s="24">
        <f t="shared" si="11"/>
        <v>1.1638356937147867</v>
      </c>
      <c r="G153" s="22">
        <f>SUM(G155:G162)</f>
        <v>17786700</v>
      </c>
      <c r="H153" s="25">
        <f t="shared" si="8"/>
        <v>1.7218489835430784</v>
      </c>
      <c r="I153" s="24">
        <f t="shared" si="9"/>
        <v>1015213300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1033000000</v>
      </c>
      <c r="D154" s="22">
        <f>SUM(D155:D160)</f>
        <v>0</v>
      </c>
      <c r="E154" s="23">
        <f t="shared" si="10"/>
        <v>1033000000</v>
      </c>
      <c r="F154" s="24">
        <f t="shared" si="11"/>
        <v>1.1638356937147867</v>
      </c>
      <c r="G154" s="22">
        <f>SUM(G155:G160)</f>
        <v>17786700</v>
      </c>
      <c r="H154" s="25">
        <f t="shared" si="8"/>
        <v>1.7218489835430784</v>
      </c>
      <c r="I154" s="24">
        <f t="shared" si="9"/>
        <v>1015213300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>
        <v>1033000000</v>
      </c>
      <c r="D156" s="22"/>
      <c r="E156" s="23">
        <f t="shared" si="10"/>
        <v>1033000000</v>
      </c>
      <c r="F156" s="24">
        <f t="shared" si="11"/>
        <v>1.1638356937147867</v>
      </c>
      <c r="G156" s="22">
        <v>17786700</v>
      </c>
      <c r="H156" s="25">
        <f t="shared" si="8"/>
        <v>1.7218489835430784</v>
      </c>
      <c r="I156" s="24">
        <f t="shared" si="9"/>
        <v>1015213300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117429352</v>
      </c>
      <c r="H213" s="25">
        <f t="shared" si="14"/>
        <v>0</v>
      </c>
      <c r="I213" s="24">
        <f t="shared" si="15"/>
        <v>-117429352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189000000</v>
      </c>
      <c r="D300" s="17">
        <f>SUM(D330:D335)+D317+D312+D301</f>
        <v>0</v>
      </c>
      <c r="E300" s="18">
        <f t="shared" si="21"/>
        <v>189000000</v>
      </c>
      <c r="F300" s="19">
        <f t="shared" si="22"/>
        <v>0.21293799236408004</v>
      </c>
      <c r="G300" s="17">
        <f>SUM(G330:G335)+G317+G312+G301</f>
        <v>159521358</v>
      </c>
      <c r="H300" s="25">
        <f t="shared" si="25"/>
        <v>84.402834920634916</v>
      </c>
      <c r="I300" s="24">
        <f t="shared" si="23"/>
        <v>29478642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189000000</v>
      </c>
      <c r="D317" s="22">
        <f>SUM(D318:D329)-D325</f>
        <v>0</v>
      </c>
      <c r="E317" s="23">
        <f t="shared" si="27"/>
        <v>189000000</v>
      </c>
      <c r="F317" s="24">
        <f t="shared" si="28"/>
        <v>0.21293799236408004</v>
      </c>
      <c r="G317" s="22">
        <f>SUM(G318:G329)-G325</f>
        <v>159521358</v>
      </c>
      <c r="H317" s="25">
        <f t="shared" si="25"/>
        <v>84.402834920634916</v>
      </c>
      <c r="I317" s="24">
        <f t="shared" si="23"/>
        <v>29478642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189000000</v>
      </c>
      <c r="D329" s="22"/>
      <c r="E329" s="23">
        <f t="shared" si="27"/>
        <v>189000000</v>
      </c>
      <c r="F329" s="24">
        <f t="shared" si="28"/>
        <v>0.21293799236408004</v>
      </c>
      <c r="G329" s="22">
        <v>159521358</v>
      </c>
      <c r="H329" s="25">
        <f t="shared" si="25"/>
        <v>84.402834920634916</v>
      </c>
      <c r="I329" s="24">
        <f t="shared" si="23"/>
        <v>29478642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87520000000</v>
      </c>
      <c r="D341" s="45">
        <f>SUM(D8+D12)</f>
        <v>1238233278</v>
      </c>
      <c r="E341" s="46">
        <f t="shared" si="27"/>
        <v>88758233278</v>
      </c>
      <c r="F341" s="47">
        <f t="shared" si="28"/>
        <v>100</v>
      </c>
      <c r="G341" s="45">
        <f>SUM(G8+G12)</f>
        <v>47743577350</v>
      </c>
      <c r="H341" s="48">
        <f t="shared" si="25"/>
        <v>53.790589995704572</v>
      </c>
      <c r="I341" s="47">
        <f t="shared" si="29"/>
        <v>41014655928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417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39728000000</v>
      </c>
      <c r="D7" s="10">
        <f>SUM(D8+D12)</f>
        <v>24152699221</v>
      </c>
      <c r="E7" s="11">
        <f>SUM(C7:D7)</f>
        <v>63880699221</v>
      </c>
      <c r="F7" s="12">
        <f>IF(OR(E7=0,E$7=0),0,E7/E$7)*100</f>
        <v>100</v>
      </c>
      <c r="G7" s="10">
        <f>SUM(G8+G12)</f>
        <v>40930533050</v>
      </c>
      <c r="H7" s="13">
        <f t="shared" ref="H7:H92" si="0">IF(OR(G7=0,E7=0),0,G7/E7)*100</f>
        <v>64.073395484288284</v>
      </c>
      <c r="I7" s="12">
        <f>SUM(E7-G7)</f>
        <v>22950166171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24152699221</v>
      </c>
      <c r="E8" s="18">
        <f>SUM(C8:D8)</f>
        <v>24152699221</v>
      </c>
      <c r="F8" s="19">
        <f>IF(OR(E8=0,E$7=0),0,E8/E$7)*100</f>
        <v>37.809071465298075</v>
      </c>
      <c r="G8" s="17">
        <f>SUM(G9:G11)</f>
        <v>24152699221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24152699221</v>
      </c>
      <c r="E11" s="23">
        <f t="shared" si="2"/>
        <v>24152699221</v>
      </c>
      <c r="F11" s="24">
        <f t="shared" si="3"/>
        <v>37.809071465298075</v>
      </c>
      <c r="G11" s="22">
        <v>24152699221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39728000000</v>
      </c>
      <c r="D12" s="17">
        <f>SUM(D13+D218+D300)</f>
        <v>0</v>
      </c>
      <c r="E12" s="18">
        <f t="shared" si="2"/>
        <v>39728000000</v>
      </c>
      <c r="F12" s="19">
        <f t="shared" si="3"/>
        <v>62.190928534701925</v>
      </c>
      <c r="G12" s="17">
        <f>SUM(G13+G218+G300)</f>
        <v>16777833829</v>
      </c>
      <c r="H12" s="20">
        <f t="shared" si="0"/>
        <v>42.231760544200561</v>
      </c>
      <c r="I12" s="19">
        <f t="shared" si="1"/>
        <v>22950166171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39024000000</v>
      </c>
      <c r="D13" s="17">
        <f>SUM(D14+D31+D214)</f>
        <v>0</v>
      </c>
      <c r="E13" s="18">
        <f t="shared" si="2"/>
        <v>39024000000</v>
      </c>
      <c r="F13" s="19">
        <f t="shared" si="3"/>
        <v>61.088874223172773</v>
      </c>
      <c r="G13" s="17">
        <f>SUM(G14+G31+G214)</f>
        <v>16260758126</v>
      </c>
      <c r="H13" s="20">
        <f t="shared" si="0"/>
        <v>41.668609383968843</v>
      </c>
      <c r="I13" s="19">
        <f t="shared" si="1"/>
        <v>22763241874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39024000000</v>
      </c>
      <c r="D31" s="22">
        <f>SUM(D32+D34+D107+D111+D163+D172+D204+D206+D207+D210+D211+D212+D213)</f>
        <v>0</v>
      </c>
      <c r="E31" s="23">
        <f t="shared" si="2"/>
        <v>39024000000</v>
      </c>
      <c r="F31" s="24">
        <f t="shared" si="3"/>
        <v>61.088874223172773</v>
      </c>
      <c r="G31" s="22">
        <f>SUM(G32+G34+G107+G111+G163+G172+G204+G206+G207+G210+G211+G212+G213)</f>
        <v>16260758126</v>
      </c>
      <c r="H31" s="25">
        <f t="shared" si="0"/>
        <v>41.668609383968843</v>
      </c>
      <c r="I31" s="24">
        <f t="shared" si="1"/>
        <v>22763241874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39024000000</v>
      </c>
      <c r="D111" s="22">
        <f>SUM(D112+D146+D147+D148+D151+D152+D153)</f>
        <v>0</v>
      </c>
      <c r="E111" s="23">
        <f t="shared" si="10"/>
        <v>39024000000</v>
      </c>
      <c r="F111" s="24">
        <f t="shared" si="11"/>
        <v>61.088874223172773</v>
      </c>
      <c r="G111" s="22">
        <f>SUM(G112+G146+G147+G148+G151+G152+G153)</f>
        <v>16211315319</v>
      </c>
      <c r="H111" s="25">
        <f t="shared" si="8"/>
        <v>41.541910924046746</v>
      </c>
      <c r="I111" s="24">
        <f t="shared" si="9"/>
        <v>22812684681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37108753021</v>
      </c>
      <c r="D112" s="22">
        <f>SUM(D113:D145)-D115-D124-D127-D135-D139</f>
        <v>0</v>
      </c>
      <c r="E112" s="23">
        <f t="shared" si="10"/>
        <v>37108753021</v>
      </c>
      <c r="F112" s="24">
        <f t="shared" si="11"/>
        <v>58.090712020260646</v>
      </c>
      <c r="G112" s="22">
        <f>SUM(G113:G145)-G115-G124-G127-G135-G139</f>
        <v>16151315319</v>
      </c>
      <c r="H112" s="25">
        <f t="shared" si="8"/>
        <v>43.524273935747459</v>
      </c>
      <c r="I112" s="24">
        <f t="shared" si="9"/>
        <v>20957437702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743448227</v>
      </c>
      <c r="D113" s="22"/>
      <c r="E113" s="23">
        <f t="shared" si="10"/>
        <v>743448227</v>
      </c>
      <c r="F113" s="24">
        <f t="shared" si="11"/>
        <v>1.1638072783580309</v>
      </c>
      <c r="G113" s="22">
        <v>440419269</v>
      </c>
      <c r="H113" s="25">
        <f t="shared" si="8"/>
        <v>59.240072543746876</v>
      </c>
      <c r="I113" s="24">
        <f t="shared" si="9"/>
        <v>303028958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17123171041</v>
      </c>
      <c r="D114" s="22"/>
      <c r="E114" s="23">
        <f t="shared" si="10"/>
        <v>17123171041</v>
      </c>
      <c r="F114" s="24">
        <f t="shared" si="11"/>
        <v>26.8049211261153</v>
      </c>
      <c r="G114" s="22">
        <v>8011504770</v>
      </c>
      <c r="H114" s="25">
        <f t="shared" si="8"/>
        <v>46.787506536126529</v>
      </c>
      <c r="I114" s="24">
        <f t="shared" si="9"/>
        <v>9111666271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394000000</v>
      </c>
      <c r="D115" s="22">
        <f>SUM(D116:D117)</f>
        <v>0</v>
      </c>
      <c r="E115" s="23">
        <f t="shared" si="10"/>
        <v>394000000</v>
      </c>
      <c r="F115" s="24">
        <f t="shared" si="11"/>
        <v>0.61677471412284934</v>
      </c>
      <c r="G115" s="22">
        <f>SUM(G116:G117)</f>
        <v>85048596</v>
      </c>
      <c r="H115" s="25">
        <f t="shared" si="8"/>
        <v>21.585938071065989</v>
      </c>
      <c r="I115" s="24">
        <f t="shared" si="9"/>
        <v>308951404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394000000</v>
      </c>
      <c r="D116" s="22"/>
      <c r="E116" s="23">
        <f t="shared" si="10"/>
        <v>394000000</v>
      </c>
      <c r="F116" s="24">
        <f t="shared" si="11"/>
        <v>0.61677471412284934</v>
      </c>
      <c r="G116" s="22">
        <v>85048596</v>
      </c>
      <c r="H116" s="25">
        <f t="shared" si="8"/>
        <v>21.585938071065989</v>
      </c>
      <c r="I116" s="24">
        <f t="shared" si="9"/>
        <v>308951404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1403133753</v>
      </c>
      <c r="D119" s="22"/>
      <c r="E119" s="23">
        <f t="shared" si="10"/>
        <v>1403133753</v>
      </c>
      <c r="F119" s="24">
        <f t="shared" si="11"/>
        <v>2.1964909121388216</v>
      </c>
      <c r="G119" s="22">
        <v>793357336</v>
      </c>
      <c r="H119" s="25">
        <f t="shared" si="8"/>
        <v>56.541818219663341</v>
      </c>
      <c r="I119" s="24">
        <f t="shared" si="9"/>
        <v>609776417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>
        <v>90000000</v>
      </c>
      <c r="D120" s="22"/>
      <c r="E120" s="23">
        <f t="shared" si="10"/>
        <v>90000000</v>
      </c>
      <c r="F120" s="24">
        <f t="shared" si="11"/>
        <v>0.14088762505344274</v>
      </c>
      <c r="G120" s="22">
        <v>14486773</v>
      </c>
      <c r="H120" s="25">
        <f t="shared" si="8"/>
        <v>16.096414444444445</v>
      </c>
      <c r="I120" s="24">
        <f t="shared" si="9"/>
        <v>75513227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180000000</v>
      </c>
      <c r="D121" s="22"/>
      <c r="E121" s="23">
        <f t="shared" si="10"/>
        <v>180000000</v>
      </c>
      <c r="F121" s="24">
        <f t="shared" si="11"/>
        <v>0.28177525010688548</v>
      </c>
      <c r="G121" s="22">
        <v>36917198</v>
      </c>
      <c r="H121" s="25">
        <f t="shared" si="8"/>
        <v>20.509554444444444</v>
      </c>
      <c r="I121" s="24">
        <f t="shared" si="9"/>
        <v>143082802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13900000000</v>
      </c>
      <c r="D122" s="22"/>
      <c r="E122" s="23">
        <f t="shared" si="10"/>
        <v>13900000000</v>
      </c>
      <c r="F122" s="24">
        <f t="shared" si="11"/>
        <v>21.759310980476158</v>
      </c>
      <c r="G122" s="22">
        <v>6075797605</v>
      </c>
      <c r="H122" s="25">
        <f t="shared" si="8"/>
        <v>43.710774136690652</v>
      </c>
      <c r="I122" s="24">
        <f t="shared" si="9"/>
        <v>7824202395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335000000</v>
      </c>
      <c r="D123" s="22"/>
      <c r="E123" s="23">
        <f t="shared" si="10"/>
        <v>335000000</v>
      </c>
      <c r="F123" s="24">
        <f t="shared" si="11"/>
        <v>0.52441504881003687</v>
      </c>
      <c r="G123" s="22">
        <v>60133836</v>
      </c>
      <c r="H123" s="25">
        <f t="shared" si="8"/>
        <v>17.950398805970149</v>
      </c>
      <c r="I123" s="24">
        <f t="shared" si="9"/>
        <v>274866164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8000000</v>
      </c>
      <c r="D124" s="22">
        <f>SUM(D125:D126)</f>
        <v>0</v>
      </c>
      <c r="E124" s="23">
        <f t="shared" si="10"/>
        <v>8000000</v>
      </c>
      <c r="F124" s="24">
        <f t="shared" si="11"/>
        <v>1.2523344449194913E-2</v>
      </c>
      <c r="G124" s="22">
        <f>SUM(G125:G126)</f>
        <v>2322304</v>
      </c>
      <c r="H124" s="25">
        <f t="shared" si="8"/>
        <v>29.0288</v>
      </c>
      <c r="I124" s="24">
        <f t="shared" si="9"/>
        <v>5677696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8000000</v>
      </c>
      <c r="D125" s="22"/>
      <c r="E125" s="23">
        <f t="shared" si="10"/>
        <v>8000000</v>
      </c>
      <c r="F125" s="24">
        <f t="shared" si="11"/>
        <v>1.2523344449194913E-2</v>
      </c>
      <c r="G125" s="22">
        <v>2322304</v>
      </c>
      <c r="H125" s="25">
        <f t="shared" si="8"/>
        <v>29.0288</v>
      </c>
      <c r="I125" s="24">
        <f t="shared" si="9"/>
        <v>5677696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76000000</v>
      </c>
      <c r="D127" s="22">
        <f>SUM(D128:D129)</f>
        <v>0</v>
      </c>
      <c r="E127" s="23">
        <f t="shared" si="10"/>
        <v>76000000</v>
      </c>
      <c r="F127" s="24">
        <f t="shared" si="11"/>
        <v>0.11897177226735166</v>
      </c>
      <c r="G127" s="22">
        <f>SUM(G128:G129)</f>
        <v>27992804</v>
      </c>
      <c r="H127" s="25">
        <f t="shared" si="8"/>
        <v>36.832636842105266</v>
      </c>
      <c r="I127" s="24">
        <f t="shared" si="9"/>
        <v>48007196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40000000</v>
      </c>
      <c r="D128" s="22"/>
      <c r="E128" s="23">
        <f t="shared" si="10"/>
        <v>40000000</v>
      </c>
      <c r="F128" s="24">
        <f t="shared" si="11"/>
        <v>6.261672224597456E-2</v>
      </c>
      <c r="G128" s="22">
        <v>15222028</v>
      </c>
      <c r="H128" s="25">
        <f t="shared" si="8"/>
        <v>38.055070000000001</v>
      </c>
      <c r="I128" s="24">
        <f t="shared" si="9"/>
        <v>24777972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v>36000000</v>
      </c>
      <c r="D129" s="22"/>
      <c r="E129" s="23">
        <f t="shared" si="10"/>
        <v>36000000</v>
      </c>
      <c r="F129" s="24">
        <f t="shared" si="11"/>
        <v>5.6355050021377105E-2</v>
      </c>
      <c r="G129" s="22">
        <v>12770776</v>
      </c>
      <c r="H129" s="25">
        <f t="shared" si="8"/>
        <v>35.474377777777775</v>
      </c>
      <c r="I129" s="24">
        <f t="shared" si="9"/>
        <v>23229224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45000000</v>
      </c>
      <c r="D131" s="22"/>
      <c r="E131" s="23">
        <f t="shared" si="10"/>
        <v>45000000</v>
      </c>
      <c r="F131" s="24">
        <f t="shared" si="11"/>
        <v>7.0443812526721369E-2</v>
      </c>
      <c r="G131" s="22">
        <v>20802200</v>
      </c>
      <c r="H131" s="25">
        <f t="shared" si="8"/>
        <v>46.227111111111114</v>
      </c>
      <c r="I131" s="24">
        <f t="shared" si="9"/>
        <v>24197800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16000000</v>
      </c>
      <c r="D134" s="22"/>
      <c r="E134" s="23">
        <f t="shared" si="10"/>
        <v>16000000</v>
      </c>
      <c r="F134" s="24">
        <f t="shared" si="11"/>
        <v>2.5046688898389825E-2</v>
      </c>
      <c r="G134" s="22">
        <v>322810</v>
      </c>
      <c r="H134" s="25">
        <f t="shared" si="8"/>
        <v>2.0175624999999999</v>
      </c>
      <c r="I134" s="24">
        <f t="shared" si="9"/>
        <v>15677190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2795000000</v>
      </c>
      <c r="D135" s="22">
        <f>SUM(D136:D144)-D139</f>
        <v>0</v>
      </c>
      <c r="E135" s="23">
        <f t="shared" si="10"/>
        <v>2795000000</v>
      </c>
      <c r="F135" s="24">
        <f t="shared" si="11"/>
        <v>4.3753434669374718</v>
      </c>
      <c r="G135" s="22">
        <f>SUM(G136:G144)-G139</f>
        <v>582209818</v>
      </c>
      <c r="H135" s="25">
        <f t="shared" si="8"/>
        <v>20.830404937388195</v>
      </c>
      <c r="I135" s="24">
        <f t="shared" si="9"/>
        <v>2212790182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1780000000</v>
      </c>
      <c r="D136" s="22"/>
      <c r="E136" s="23">
        <f t="shared" si="10"/>
        <v>1780000000</v>
      </c>
      <c r="F136" s="24">
        <f t="shared" si="11"/>
        <v>2.7864441399458673</v>
      </c>
      <c r="G136" s="22">
        <v>365935783</v>
      </c>
      <c r="H136" s="25">
        <f t="shared" si="8"/>
        <v>20.558190056179775</v>
      </c>
      <c r="I136" s="24">
        <f t="shared" si="9"/>
        <v>1414064217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168000000</v>
      </c>
      <c r="D137" s="22"/>
      <c r="E137" s="23">
        <f t="shared" si="10"/>
        <v>168000000</v>
      </c>
      <c r="F137" s="24">
        <f t="shared" si="11"/>
        <v>0.26299023343309313</v>
      </c>
      <c r="G137" s="22">
        <v>32061070</v>
      </c>
      <c r="H137" s="25">
        <f t="shared" si="8"/>
        <v>19.083970238095237</v>
      </c>
      <c r="I137" s="24">
        <f t="shared" si="9"/>
        <v>135938930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804000000</v>
      </c>
      <c r="D138" s="22"/>
      <c r="E138" s="23">
        <f t="shared" si="10"/>
        <v>804000000</v>
      </c>
      <c r="F138" s="24">
        <f t="shared" si="11"/>
        <v>1.2585961171440885</v>
      </c>
      <c r="G138" s="22">
        <v>178715693</v>
      </c>
      <c r="H138" s="25">
        <f t="shared" si="8"/>
        <v>22.228320024875622</v>
      </c>
      <c r="I138" s="24">
        <f t="shared" si="9"/>
        <v>625284307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6000000</v>
      </c>
      <c r="D139" s="22">
        <f>SUM(D140:D141)</f>
        <v>0</v>
      </c>
      <c r="E139" s="23">
        <f t="shared" si="10"/>
        <v>6000000</v>
      </c>
      <c r="F139" s="24">
        <f t="shared" si="11"/>
        <v>9.3925083368961836E-3</v>
      </c>
      <c r="G139" s="22">
        <f>SUM(G140:G141)</f>
        <v>2256528</v>
      </c>
      <c r="H139" s="25">
        <f t="shared" si="8"/>
        <v>37.608799999999995</v>
      </c>
      <c r="I139" s="24">
        <f t="shared" si="9"/>
        <v>3743472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6000000</v>
      </c>
      <c r="D140" s="22"/>
      <c r="E140" s="23">
        <f t="shared" si="10"/>
        <v>6000000</v>
      </c>
      <c r="F140" s="24">
        <f t="shared" si="11"/>
        <v>9.3925083368961836E-3</v>
      </c>
      <c r="G140" s="22">
        <v>1788823</v>
      </c>
      <c r="H140" s="25">
        <f t="shared" si="8"/>
        <v>29.813716666666668</v>
      </c>
      <c r="I140" s="24">
        <f t="shared" si="9"/>
        <v>4211177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>
        <v>467705</v>
      </c>
      <c r="H141" s="25">
        <f t="shared" si="8"/>
        <v>0</v>
      </c>
      <c r="I141" s="24">
        <f t="shared" si="9"/>
        <v>-467705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5">
        <v>21204011805</v>
      </c>
      <c r="B142" s="33" t="s">
        <v>134</v>
      </c>
      <c r="C142" s="22"/>
      <c r="D142" s="22"/>
      <c r="E142" s="23">
        <f t="shared" si="10"/>
        <v>0</v>
      </c>
      <c r="F142" s="24">
        <f t="shared" si="11"/>
        <v>0</v>
      </c>
      <c r="G142" s="22"/>
      <c r="H142" s="25">
        <f t="shared" si="8"/>
        <v>0</v>
      </c>
      <c r="I142" s="24">
        <f t="shared" si="9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/>
      <c r="H143" s="25">
        <f t="shared" si="8"/>
        <v>0</v>
      </c>
      <c r="I143" s="24">
        <f t="shared" si="9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37000000</v>
      </c>
      <c r="D144" s="22"/>
      <c r="E144" s="23">
        <f t="shared" si="10"/>
        <v>37000000</v>
      </c>
      <c r="F144" s="24">
        <f t="shared" si="11"/>
        <v>5.7920468077526467E-2</v>
      </c>
      <c r="G144" s="22">
        <v>3240744</v>
      </c>
      <c r="H144" s="25">
        <f t="shared" si="8"/>
        <v>8.7587675675675669</v>
      </c>
      <c r="I144" s="24">
        <f t="shared" si="9"/>
        <v>33759256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1915246979</v>
      </c>
      <c r="D153" s="22">
        <f>SUM(D155:D162)</f>
        <v>0</v>
      </c>
      <c r="E153" s="23">
        <f t="shared" si="10"/>
        <v>1915246979</v>
      </c>
      <c r="F153" s="24">
        <f t="shared" si="11"/>
        <v>2.9981622029121215</v>
      </c>
      <c r="G153" s="22">
        <f>SUM(G155:G162)</f>
        <v>60000000</v>
      </c>
      <c r="H153" s="25">
        <f t="shared" si="8"/>
        <v>3.1327552351147712</v>
      </c>
      <c r="I153" s="24">
        <f t="shared" si="9"/>
        <v>1855246979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1915246979</v>
      </c>
      <c r="D154" s="22">
        <f>SUM(D155:D160)</f>
        <v>0</v>
      </c>
      <c r="E154" s="23">
        <f t="shared" si="10"/>
        <v>1915246979</v>
      </c>
      <c r="F154" s="24">
        <f t="shared" si="11"/>
        <v>2.9981622029121215</v>
      </c>
      <c r="G154" s="22">
        <f>SUM(G155:G160)</f>
        <v>60000000</v>
      </c>
      <c r="H154" s="25">
        <f t="shared" si="8"/>
        <v>3.1327552351147712</v>
      </c>
      <c r="I154" s="24">
        <f t="shared" si="9"/>
        <v>1855246979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>
        <v>1915246979</v>
      </c>
      <c r="D156" s="22"/>
      <c r="E156" s="23">
        <f t="shared" si="10"/>
        <v>1915246979</v>
      </c>
      <c r="F156" s="24">
        <f t="shared" si="11"/>
        <v>2.9981622029121215</v>
      </c>
      <c r="G156" s="22"/>
      <c r="H156" s="25">
        <f t="shared" si="8"/>
        <v>0</v>
      </c>
      <c r="I156" s="24">
        <f t="shared" si="9"/>
        <v>1915246979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>
        <v>60000000</v>
      </c>
      <c r="H159" s="25">
        <f t="shared" si="8"/>
        <v>0</v>
      </c>
      <c r="I159" s="24">
        <f t="shared" si="9"/>
        <v>-60000000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/>
      <c r="D213" s="22"/>
      <c r="E213" s="23">
        <f t="shared" si="16"/>
        <v>0</v>
      </c>
      <c r="F213" s="24">
        <f t="shared" si="17"/>
        <v>0</v>
      </c>
      <c r="G213" s="22">
        <v>49442807</v>
      </c>
      <c r="H213" s="25">
        <f t="shared" si="14"/>
        <v>0</v>
      </c>
      <c r="I213" s="24">
        <f t="shared" si="15"/>
        <v>-49442807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704000000</v>
      </c>
      <c r="D300" s="17">
        <f>SUM(D330:D335)+D317+D312+D301</f>
        <v>0</v>
      </c>
      <c r="E300" s="18">
        <f t="shared" si="21"/>
        <v>704000000</v>
      </c>
      <c r="F300" s="19">
        <f t="shared" si="22"/>
        <v>1.1020543115291521</v>
      </c>
      <c r="G300" s="17">
        <f>SUM(G330:G335)+G317+G312+G301</f>
        <v>517075703</v>
      </c>
      <c r="H300" s="25">
        <f t="shared" si="25"/>
        <v>73.448253267045445</v>
      </c>
      <c r="I300" s="24">
        <f t="shared" si="23"/>
        <v>186924297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35371351</v>
      </c>
      <c r="H301" s="25">
        <f t="shared" si="25"/>
        <v>0</v>
      </c>
      <c r="I301" s="24">
        <f t="shared" si="23"/>
        <v>-35371351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>
        <v>35371351</v>
      </c>
      <c r="H302" s="25">
        <f t="shared" si="25"/>
        <v>0</v>
      </c>
      <c r="I302" s="24">
        <f t="shared" si="23"/>
        <v>-35371351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704000000</v>
      </c>
      <c r="D317" s="22">
        <f>SUM(D318:D329)-D325</f>
        <v>0</v>
      </c>
      <c r="E317" s="23">
        <f t="shared" si="27"/>
        <v>704000000</v>
      </c>
      <c r="F317" s="24">
        <f t="shared" si="28"/>
        <v>1.1020543115291521</v>
      </c>
      <c r="G317" s="22">
        <f>SUM(G318:G329)-G325</f>
        <v>481704352</v>
      </c>
      <c r="H317" s="25">
        <f t="shared" si="25"/>
        <v>68.423913636363636</v>
      </c>
      <c r="I317" s="24">
        <f t="shared" si="23"/>
        <v>222295648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704000000</v>
      </c>
      <c r="D329" s="22"/>
      <c r="E329" s="23">
        <f t="shared" si="27"/>
        <v>704000000</v>
      </c>
      <c r="F329" s="24">
        <f t="shared" si="28"/>
        <v>1.1020543115291521</v>
      </c>
      <c r="G329" s="22">
        <v>481704352</v>
      </c>
      <c r="H329" s="25">
        <f t="shared" si="25"/>
        <v>68.423913636363636</v>
      </c>
      <c r="I329" s="24">
        <f t="shared" si="23"/>
        <v>222295648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39728000000</v>
      </c>
      <c r="D341" s="45">
        <f>SUM(D8+D12)</f>
        <v>24152699221</v>
      </c>
      <c r="E341" s="46">
        <f t="shared" si="27"/>
        <v>63880699221</v>
      </c>
      <c r="F341" s="47">
        <f t="shared" si="28"/>
        <v>100</v>
      </c>
      <c r="G341" s="45">
        <f>SUM(G8+G12)</f>
        <v>40930533050</v>
      </c>
      <c r="H341" s="48">
        <f t="shared" si="25"/>
        <v>64.073395484288284</v>
      </c>
      <c r="I341" s="47">
        <f t="shared" si="29"/>
        <v>22950166171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418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50165000000</v>
      </c>
      <c r="D7" s="10">
        <f>SUM(D8+D12)</f>
        <v>3641155008</v>
      </c>
      <c r="E7" s="11">
        <f>SUM(C7:D7)</f>
        <v>53806155008</v>
      </c>
      <c r="F7" s="12">
        <f>IF(OR(E7=0,E$7=0),0,E7/E$7)*100</f>
        <v>100</v>
      </c>
      <c r="G7" s="10">
        <f>SUM(G8+G12)</f>
        <v>31283391517</v>
      </c>
      <c r="H7" s="13">
        <f t="shared" ref="H7:H92" si="0">IF(OR(G7=0,E7=0),0,G7/E7)*100</f>
        <v>58.140916243408824</v>
      </c>
      <c r="I7" s="12">
        <f>SUM(E7-G7)</f>
        <v>22522763491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10315000000</v>
      </c>
      <c r="D8" s="17">
        <f>SUM(D9:D11)</f>
        <v>2024721338</v>
      </c>
      <c r="E8" s="18">
        <f>SUM(C8:D8)</f>
        <v>12339721338</v>
      </c>
      <c r="F8" s="19">
        <f>IF(OR(E8=0,E$7=0),0,E8/E$7)*100</f>
        <v>22.933661281251759</v>
      </c>
      <c r="G8" s="17">
        <f>SUM(G9:G11)</f>
        <v>12339721338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>
        <v>10315000000</v>
      </c>
      <c r="D11" s="22">
        <v>2024721338</v>
      </c>
      <c r="E11" s="23">
        <f t="shared" si="2"/>
        <v>12339721338</v>
      </c>
      <c r="F11" s="24">
        <f t="shared" si="3"/>
        <v>22.933661281251759</v>
      </c>
      <c r="G11" s="22">
        <v>12339721338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39850000000</v>
      </c>
      <c r="D12" s="17">
        <f>SUM(D13+D218+D300)</f>
        <v>1616433670</v>
      </c>
      <c r="E12" s="18">
        <f t="shared" si="2"/>
        <v>41466433670</v>
      </c>
      <c r="F12" s="19">
        <f t="shared" si="3"/>
        <v>77.066338718748241</v>
      </c>
      <c r="G12" s="17">
        <f>SUM(G13+G218+G300)</f>
        <v>18943670179</v>
      </c>
      <c r="H12" s="20">
        <f t="shared" si="0"/>
        <v>45.684348766904698</v>
      </c>
      <c r="I12" s="19">
        <f t="shared" si="1"/>
        <v>22522763491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39821000000</v>
      </c>
      <c r="D13" s="17">
        <f>SUM(D14+D31+D214)</f>
        <v>1616433670</v>
      </c>
      <c r="E13" s="18">
        <f t="shared" si="2"/>
        <v>41437433670</v>
      </c>
      <c r="F13" s="19">
        <f t="shared" si="3"/>
        <v>77.012441539149208</v>
      </c>
      <c r="G13" s="17">
        <f>SUM(G14+G31+G214)</f>
        <v>18908945576</v>
      </c>
      <c r="H13" s="20">
        <f t="shared" si="0"/>
        <v>45.632520890621073</v>
      </c>
      <c r="I13" s="19">
        <f t="shared" si="1"/>
        <v>22528488094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39821000000</v>
      </c>
      <c r="D31" s="22">
        <f>SUM(D32+D34+D107+D111+D163+D172+D204+D206+D207+D210+D211+D212+D213)</f>
        <v>1616433670</v>
      </c>
      <c r="E31" s="23">
        <f t="shared" si="2"/>
        <v>41437433670</v>
      </c>
      <c r="F31" s="24">
        <f t="shared" si="3"/>
        <v>77.012441539149208</v>
      </c>
      <c r="G31" s="22">
        <f>SUM(G32+G34+G107+G111+G163+G172+G204+G206+G207+G210+G211+G212+G213)</f>
        <v>18908945576</v>
      </c>
      <c r="H31" s="25">
        <f t="shared" si="0"/>
        <v>45.632520890621073</v>
      </c>
      <c r="I31" s="24">
        <f t="shared" si="1"/>
        <v>22528488094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39756000000</v>
      </c>
      <c r="D111" s="22">
        <f>SUM(D112+D146+D147+D148+D151+D152+D153)</f>
        <v>1616433670</v>
      </c>
      <c r="E111" s="23">
        <f t="shared" si="10"/>
        <v>41372433670</v>
      </c>
      <c r="F111" s="24">
        <f t="shared" si="11"/>
        <v>76.891637515909977</v>
      </c>
      <c r="G111" s="22">
        <f>SUM(G112+G146+G147+G148+G151+G152+G153)</f>
        <v>18878359404</v>
      </c>
      <c r="H111" s="25">
        <f t="shared" si="8"/>
        <v>45.63028502161594</v>
      </c>
      <c r="I111" s="24">
        <f t="shared" si="9"/>
        <v>22494074266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39756000000</v>
      </c>
      <c r="D112" s="22">
        <f>SUM(D113:D145)-D115-D124-D127-D135-D139</f>
        <v>1043433670</v>
      </c>
      <c r="E112" s="23">
        <f t="shared" si="10"/>
        <v>40799433670</v>
      </c>
      <c r="F112" s="24">
        <f t="shared" si="11"/>
        <v>75.8267035879703</v>
      </c>
      <c r="G112" s="22">
        <f>SUM(G113:G145)-G115-G124-G127-G135-G139</f>
        <v>17650676702</v>
      </c>
      <c r="H112" s="25">
        <f t="shared" si="8"/>
        <v>43.262063009905496</v>
      </c>
      <c r="I112" s="24">
        <f t="shared" si="9"/>
        <v>23148756968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/>
      <c r="D113" s="22"/>
      <c r="E113" s="23">
        <f t="shared" si="10"/>
        <v>0</v>
      </c>
      <c r="F113" s="24">
        <f t="shared" si="11"/>
        <v>0</v>
      </c>
      <c r="G113" s="22">
        <v>318307239</v>
      </c>
      <c r="H113" s="25">
        <f t="shared" si="8"/>
        <v>0</v>
      </c>
      <c r="I113" s="24">
        <f t="shared" si="9"/>
        <v>-318307239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21718043000</v>
      </c>
      <c r="D114" s="22"/>
      <c r="E114" s="23">
        <f t="shared" si="10"/>
        <v>21718043000</v>
      </c>
      <c r="F114" s="24">
        <f t="shared" si="11"/>
        <v>40.363491865885827</v>
      </c>
      <c r="G114" s="22">
        <v>9129685647</v>
      </c>
      <c r="H114" s="25">
        <f t="shared" si="8"/>
        <v>42.037331112200114</v>
      </c>
      <c r="I114" s="24">
        <f t="shared" si="9"/>
        <v>12588357353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543029000</v>
      </c>
      <c r="D115" s="22">
        <f>SUM(D116:D117)</f>
        <v>358348072</v>
      </c>
      <c r="E115" s="23">
        <f t="shared" si="10"/>
        <v>901377072</v>
      </c>
      <c r="F115" s="24">
        <f t="shared" si="11"/>
        <v>1.6752304115876364</v>
      </c>
      <c r="G115" s="22">
        <f>SUM(G116:G117)</f>
        <v>87842976</v>
      </c>
      <c r="H115" s="25">
        <f t="shared" si="8"/>
        <v>9.7454193953582173</v>
      </c>
      <c r="I115" s="24">
        <f t="shared" si="9"/>
        <v>813534096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543029000</v>
      </c>
      <c r="D116" s="22">
        <v>358348072</v>
      </c>
      <c r="E116" s="23">
        <f t="shared" si="10"/>
        <v>901377072</v>
      </c>
      <c r="F116" s="24">
        <f t="shared" si="11"/>
        <v>1.6752304115876364</v>
      </c>
      <c r="G116" s="22">
        <v>87842976</v>
      </c>
      <c r="H116" s="25">
        <f t="shared" si="8"/>
        <v>9.7454193953582173</v>
      </c>
      <c r="I116" s="24">
        <f t="shared" si="9"/>
        <v>813534096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1542816000</v>
      </c>
      <c r="D119" s="22"/>
      <c r="E119" s="23">
        <f t="shared" si="10"/>
        <v>1542816000</v>
      </c>
      <c r="F119" s="24">
        <f t="shared" si="11"/>
        <v>2.8673596910439172</v>
      </c>
      <c r="G119" s="22"/>
      <c r="H119" s="25">
        <f t="shared" si="8"/>
        <v>0</v>
      </c>
      <c r="I119" s="24">
        <f t="shared" si="9"/>
        <v>1542816000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>
        <v>135000000</v>
      </c>
      <c r="D120" s="22">
        <v>308208106</v>
      </c>
      <c r="E120" s="23">
        <f t="shared" si="10"/>
        <v>443208106</v>
      </c>
      <c r="F120" s="24">
        <f t="shared" si="11"/>
        <v>0.8237126513390578</v>
      </c>
      <c r="G120" s="22">
        <v>78860745</v>
      </c>
      <c r="H120" s="25">
        <f t="shared" si="8"/>
        <v>17.793163963476786</v>
      </c>
      <c r="I120" s="24">
        <f t="shared" si="9"/>
        <v>364347361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113000000</v>
      </c>
      <c r="D121" s="22"/>
      <c r="E121" s="23">
        <f t="shared" si="10"/>
        <v>113000000</v>
      </c>
      <c r="F121" s="24">
        <f t="shared" si="11"/>
        <v>0.21001314809281382</v>
      </c>
      <c r="G121" s="22">
        <v>41053556</v>
      </c>
      <c r="H121" s="25">
        <f t="shared" si="8"/>
        <v>36.33058053097345</v>
      </c>
      <c r="I121" s="24">
        <f t="shared" si="9"/>
        <v>71946444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12933658000</v>
      </c>
      <c r="D122" s="22"/>
      <c r="E122" s="23">
        <f t="shared" si="10"/>
        <v>12933658000</v>
      </c>
      <c r="F122" s="24">
        <f t="shared" si="11"/>
        <v>24.037506486157579</v>
      </c>
      <c r="G122" s="22">
        <v>5798116403</v>
      </c>
      <c r="H122" s="25">
        <f t="shared" si="8"/>
        <v>44.829671567007573</v>
      </c>
      <c r="I122" s="24">
        <f t="shared" si="9"/>
        <v>7135541597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269000000</v>
      </c>
      <c r="D123" s="22"/>
      <c r="E123" s="23">
        <f t="shared" si="10"/>
        <v>269000000</v>
      </c>
      <c r="F123" s="24">
        <f t="shared" si="11"/>
        <v>0.49994280386696388</v>
      </c>
      <c r="G123" s="22">
        <v>203224476</v>
      </c>
      <c r="H123" s="25">
        <f t="shared" si="8"/>
        <v>75.548132342007435</v>
      </c>
      <c r="I123" s="24">
        <f t="shared" si="9"/>
        <v>65775524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10000000</v>
      </c>
      <c r="D124" s="22">
        <f>SUM(D125:D126)</f>
        <v>0</v>
      </c>
      <c r="E124" s="23">
        <f t="shared" si="10"/>
        <v>10000000</v>
      </c>
      <c r="F124" s="24">
        <f t="shared" si="11"/>
        <v>1.8585234344496798E-2</v>
      </c>
      <c r="G124" s="22">
        <f>SUM(G125:G126)</f>
        <v>2429794</v>
      </c>
      <c r="H124" s="25">
        <f t="shared" si="8"/>
        <v>24.297940000000001</v>
      </c>
      <c r="I124" s="24">
        <f t="shared" si="9"/>
        <v>7570206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7000000</v>
      </c>
      <c r="D125" s="22"/>
      <c r="E125" s="23">
        <f t="shared" si="10"/>
        <v>7000000</v>
      </c>
      <c r="F125" s="24">
        <f t="shared" si="11"/>
        <v>1.3009664041147759E-2</v>
      </c>
      <c r="G125" s="22">
        <v>2429794</v>
      </c>
      <c r="H125" s="25">
        <f t="shared" si="8"/>
        <v>34.71134285714286</v>
      </c>
      <c r="I125" s="24">
        <f t="shared" si="9"/>
        <v>4570206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v>3000000</v>
      </c>
      <c r="D126" s="22"/>
      <c r="E126" s="23">
        <f t="shared" si="10"/>
        <v>3000000</v>
      </c>
      <c r="F126" s="24">
        <f t="shared" si="11"/>
        <v>5.5755703033490396E-3</v>
      </c>
      <c r="G126" s="22"/>
      <c r="H126" s="25">
        <f t="shared" si="8"/>
        <v>0</v>
      </c>
      <c r="I126" s="24">
        <f t="shared" si="9"/>
        <v>3000000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93000000</v>
      </c>
      <c r="D127" s="22">
        <f>SUM(D128:D129)</f>
        <v>0</v>
      </c>
      <c r="E127" s="23">
        <f t="shared" si="10"/>
        <v>93000000</v>
      </c>
      <c r="F127" s="24">
        <f t="shared" si="11"/>
        <v>0.17284267940382023</v>
      </c>
      <c r="G127" s="22">
        <f>SUM(G128:G129)</f>
        <v>29695128</v>
      </c>
      <c r="H127" s="25">
        <f t="shared" si="8"/>
        <v>31.930245161290323</v>
      </c>
      <c r="I127" s="24">
        <f t="shared" si="9"/>
        <v>63304872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93000000</v>
      </c>
      <c r="D128" s="22"/>
      <c r="E128" s="23">
        <f t="shared" si="10"/>
        <v>93000000</v>
      </c>
      <c r="F128" s="24">
        <f t="shared" si="11"/>
        <v>0.17284267940382023</v>
      </c>
      <c r="G128" s="22">
        <v>29695128</v>
      </c>
      <c r="H128" s="25">
        <f t="shared" si="8"/>
        <v>31.930245161290323</v>
      </c>
      <c r="I128" s="24">
        <f t="shared" si="9"/>
        <v>63304872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v>20000000</v>
      </c>
      <c r="D131" s="22"/>
      <c r="E131" s="23">
        <f t="shared" si="10"/>
        <v>20000000</v>
      </c>
      <c r="F131" s="24">
        <f t="shared" si="11"/>
        <v>3.7170468688993596E-2</v>
      </c>
      <c r="G131" s="22">
        <v>23675832</v>
      </c>
      <c r="H131" s="25">
        <f t="shared" si="8"/>
        <v>118.37916</v>
      </c>
      <c r="I131" s="24">
        <f t="shared" si="9"/>
        <v>-3675832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v>644454000</v>
      </c>
      <c r="D132" s="22"/>
      <c r="E132" s="23">
        <f t="shared" si="10"/>
        <v>644454000</v>
      </c>
      <c r="F132" s="24">
        <f t="shared" si="11"/>
        <v>1.1977328614248339</v>
      </c>
      <c r="G132" s="22"/>
      <c r="H132" s="25">
        <f t="shared" si="8"/>
        <v>0</v>
      </c>
      <c r="I132" s="24">
        <f t="shared" si="9"/>
        <v>644454000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/>
      <c r="H133" s="25">
        <f t="shared" si="8"/>
        <v>0</v>
      </c>
      <c r="I133" s="24">
        <f t="shared" si="9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3000000</v>
      </c>
      <c r="D134" s="22"/>
      <c r="E134" s="23">
        <f t="shared" si="10"/>
        <v>3000000</v>
      </c>
      <c r="F134" s="24">
        <f t="shared" si="11"/>
        <v>5.5755703033490396E-3</v>
      </c>
      <c r="G134" s="22"/>
      <c r="H134" s="25">
        <f t="shared" si="8"/>
        <v>0</v>
      </c>
      <c r="I134" s="24">
        <f t="shared" si="9"/>
        <v>3000000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1731000000</v>
      </c>
      <c r="D135" s="22">
        <f>SUM(D136:D144)-D139</f>
        <v>376877492</v>
      </c>
      <c r="E135" s="23">
        <f t="shared" si="10"/>
        <v>2107877492</v>
      </c>
      <c r="F135" s="24">
        <f t="shared" si="11"/>
        <v>3.9175397158310177</v>
      </c>
      <c r="G135" s="22">
        <f>SUM(G136:G144)-G139</f>
        <v>1937784906</v>
      </c>
      <c r="H135" s="25">
        <f t="shared" si="8"/>
        <v>91.930622787825655</v>
      </c>
      <c r="I135" s="24">
        <f t="shared" si="9"/>
        <v>170092586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602000000</v>
      </c>
      <c r="D136" s="22"/>
      <c r="E136" s="23">
        <f t="shared" si="10"/>
        <v>602000000</v>
      </c>
      <c r="F136" s="24">
        <f t="shared" si="11"/>
        <v>1.1188311075387072</v>
      </c>
      <c r="G136" s="22">
        <v>1416499110</v>
      </c>
      <c r="H136" s="25">
        <f t="shared" si="8"/>
        <v>235.29885548172754</v>
      </c>
      <c r="I136" s="24">
        <f t="shared" si="9"/>
        <v>-814499110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98000000</v>
      </c>
      <c r="D137" s="22"/>
      <c r="E137" s="23">
        <f t="shared" si="10"/>
        <v>98000000</v>
      </c>
      <c r="F137" s="24">
        <f t="shared" si="11"/>
        <v>0.18213529657606864</v>
      </c>
      <c r="G137" s="22">
        <v>68483118</v>
      </c>
      <c r="H137" s="25">
        <f t="shared" si="8"/>
        <v>69.88073265306123</v>
      </c>
      <c r="I137" s="24">
        <f t="shared" si="9"/>
        <v>29516882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975000000</v>
      </c>
      <c r="D138" s="22"/>
      <c r="E138" s="23">
        <f t="shared" si="10"/>
        <v>975000000</v>
      </c>
      <c r="F138" s="24">
        <f t="shared" si="11"/>
        <v>1.8120603485884377</v>
      </c>
      <c r="G138" s="22">
        <v>310859873</v>
      </c>
      <c r="H138" s="25">
        <f t="shared" si="8"/>
        <v>31.8830638974359</v>
      </c>
      <c r="I138" s="24">
        <f t="shared" si="9"/>
        <v>664140127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7000000</v>
      </c>
      <c r="D139" s="22">
        <f>SUM(D140:D141)</f>
        <v>0</v>
      </c>
      <c r="E139" s="23">
        <f t="shared" si="10"/>
        <v>7000000</v>
      </c>
      <c r="F139" s="24">
        <f t="shared" si="11"/>
        <v>1.3009664041147759E-2</v>
      </c>
      <c r="G139" s="22">
        <f>SUM(G140:G141)</f>
        <v>1256658</v>
      </c>
      <c r="H139" s="25">
        <f t="shared" si="8"/>
        <v>17.952257142857142</v>
      </c>
      <c r="I139" s="24">
        <f t="shared" si="9"/>
        <v>5743342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4000000</v>
      </c>
      <c r="D140" s="22"/>
      <c r="E140" s="23">
        <f t="shared" si="10"/>
        <v>4000000</v>
      </c>
      <c r="F140" s="24">
        <f t="shared" si="11"/>
        <v>7.4340937377987198E-3</v>
      </c>
      <c r="G140" s="22">
        <v>1256658</v>
      </c>
      <c r="H140" s="25">
        <f t="shared" si="8"/>
        <v>31.416450000000001</v>
      </c>
      <c r="I140" s="24">
        <f t="shared" si="9"/>
        <v>2743342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v>3000000</v>
      </c>
      <c r="D141" s="22"/>
      <c r="E141" s="23">
        <f t="shared" si="10"/>
        <v>3000000</v>
      </c>
      <c r="F141" s="24">
        <f t="shared" si="11"/>
        <v>5.5755703033490396E-3</v>
      </c>
      <c r="G141" s="22"/>
      <c r="H141" s="25">
        <f t="shared" si="8"/>
        <v>0</v>
      </c>
      <c r="I141" s="24">
        <f t="shared" si="9"/>
        <v>3000000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35000000</v>
      </c>
      <c r="D142" s="22"/>
      <c r="E142" s="23">
        <f t="shared" si="10"/>
        <v>35000000</v>
      </c>
      <c r="F142" s="24">
        <f t="shared" si="11"/>
        <v>6.5048320205738794E-2</v>
      </c>
      <c r="G142" s="22">
        <v>108133693</v>
      </c>
      <c r="H142" s="25">
        <f t="shared" si="8"/>
        <v>308.95340857142861</v>
      </c>
      <c r="I142" s="24">
        <f t="shared" si="9"/>
        <v>-73133693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66596</v>
      </c>
      <c r="H143" s="25">
        <f t="shared" si="8"/>
        <v>0</v>
      </c>
      <c r="I143" s="24">
        <f t="shared" si="9"/>
        <v>-66596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14000000</v>
      </c>
      <c r="D144" s="22">
        <v>376877492</v>
      </c>
      <c r="E144" s="23">
        <f t="shared" si="10"/>
        <v>390877492</v>
      </c>
      <c r="F144" s="24">
        <f t="shared" si="11"/>
        <v>0.72645497888091726</v>
      </c>
      <c r="G144" s="22">
        <v>32485858</v>
      </c>
      <c r="H144" s="25">
        <f t="shared" si="8"/>
        <v>8.3110075829078429</v>
      </c>
      <c r="I144" s="24">
        <f t="shared" si="9"/>
        <v>358391634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573000000</v>
      </c>
      <c r="E153" s="23">
        <f t="shared" si="10"/>
        <v>573000000</v>
      </c>
      <c r="F153" s="24">
        <f t="shared" si="11"/>
        <v>1.0649339279396666</v>
      </c>
      <c r="G153" s="22">
        <f>SUM(G155:G162)</f>
        <v>1227682702</v>
      </c>
      <c r="H153" s="25">
        <f t="shared" si="8"/>
        <v>214.25527085514835</v>
      </c>
      <c r="I153" s="24">
        <f t="shared" si="9"/>
        <v>-654682702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573000000</v>
      </c>
      <c r="E154" s="23">
        <f t="shared" si="10"/>
        <v>573000000</v>
      </c>
      <c r="F154" s="24">
        <f t="shared" si="11"/>
        <v>1.0649339279396666</v>
      </c>
      <c r="G154" s="22">
        <f>SUM(G155:G160)</f>
        <v>1227682702</v>
      </c>
      <c r="H154" s="25">
        <f t="shared" si="8"/>
        <v>214.25527085514835</v>
      </c>
      <c r="I154" s="24">
        <f t="shared" si="9"/>
        <v>-654682702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/>
      <c r="D159" s="22">
        <v>573000000</v>
      </c>
      <c r="E159" s="23">
        <f t="shared" si="10"/>
        <v>573000000</v>
      </c>
      <c r="F159" s="24">
        <f t="shared" si="11"/>
        <v>1.0649339279396666</v>
      </c>
      <c r="G159" s="22">
        <v>1227682702</v>
      </c>
      <c r="H159" s="25">
        <f t="shared" si="8"/>
        <v>214.25527085514835</v>
      </c>
      <c r="I159" s="24">
        <f t="shared" si="9"/>
        <v>-654682702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65000000</v>
      </c>
      <c r="D213" s="22"/>
      <c r="E213" s="23">
        <f t="shared" si="16"/>
        <v>65000000</v>
      </c>
      <c r="F213" s="24">
        <f t="shared" si="17"/>
        <v>0.12080402323922919</v>
      </c>
      <c r="G213" s="22">
        <v>30586172</v>
      </c>
      <c r="H213" s="25">
        <f t="shared" si="14"/>
        <v>47.055649230769234</v>
      </c>
      <c r="I213" s="24">
        <f t="shared" si="15"/>
        <v>34413828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29000000</v>
      </c>
      <c r="D300" s="17">
        <f>SUM(D330:D335)+D317+D312+D301</f>
        <v>0</v>
      </c>
      <c r="E300" s="18">
        <f t="shared" si="21"/>
        <v>29000000</v>
      </c>
      <c r="F300" s="19">
        <f t="shared" si="22"/>
        <v>5.3897179599040709E-2</v>
      </c>
      <c r="G300" s="17">
        <f>SUM(G330:G335)+G317+G312+G301</f>
        <v>34724603</v>
      </c>
      <c r="H300" s="25">
        <f t="shared" si="25"/>
        <v>119.7400103448276</v>
      </c>
      <c r="I300" s="24">
        <f t="shared" si="23"/>
        <v>-5724603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29000000</v>
      </c>
      <c r="D317" s="22">
        <f>SUM(D318:D329)-D325</f>
        <v>0</v>
      </c>
      <c r="E317" s="23">
        <f t="shared" si="27"/>
        <v>29000000</v>
      </c>
      <c r="F317" s="24">
        <f t="shared" si="28"/>
        <v>5.3897179599040709E-2</v>
      </c>
      <c r="G317" s="22">
        <f>SUM(G318:G329)-G325</f>
        <v>34724603</v>
      </c>
      <c r="H317" s="25">
        <f t="shared" si="25"/>
        <v>119.7400103448276</v>
      </c>
      <c r="I317" s="24">
        <f t="shared" si="23"/>
        <v>-5724603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29000000</v>
      </c>
      <c r="D329" s="22"/>
      <c r="E329" s="23">
        <f t="shared" si="27"/>
        <v>29000000</v>
      </c>
      <c r="F329" s="24">
        <f t="shared" si="28"/>
        <v>5.3897179599040709E-2</v>
      </c>
      <c r="G329" s="22">
        <v>34724603</v>
      </c>
      <c r="H329" s="25">
        <f t="shared" si="25"/>
        <v>119.7400103448276</v>
      </c>
      <c r="I329" s="24">
        <f t="shared" si="23"/>
        <v>-5724603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50165000000</v>
      </c>
      <c r="D341" s="45">
        <f>SUM(D8+D12)</f>
        <v>3641155008</v>
      </c>
      <c r="E341" s="46">
        <f t="shared" si="27"/>
        <v>53806155008</v>
      </c>
      <c r="F341" s="47">
        <f t="shared" si="28"/>
        <v>100</v>
      </c>
      <c r="G341" s="45">
        <f>SUM(G8+G12)</f>
        <v>31283391517</v>
      </c>
      <c r="H341" s="48">
        <f t="shared" si="25"/>
        <v>58.140916243408824</v>
      </c>
      <c r="I341" s="47">
        <f t="shared" si="29"/>
        <v>22522763491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D114" sqref="D114"/>
      <selection pane="topRight" activeCell="D114" sqref="D114"/>
      <selection pane="bottomLeft" activeCell="D114" sqref="D114"/>
      <selection pane="bottomRight" activeCell="D8" sqref="D8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" style="1" bestFit="1" customWidth="1"/>
    <col min="8" max="8" width="6" style="1" bestFit="1" customWidth="1"/>
    <col min="9" max="9" width="15.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419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395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421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63659000000</v>
      </c>
      <c r="D7" s="10">
        <f>SUM(D8+D12)</f>
        <v>19696319347</v>
      </c>
      <c r="E7" s="11">
        <f>SUM(C7:D7)</f>
        <v>83355319347</v>
      </c>
      <c r="F7" s="12">
        <f>IF(OR(E7=0,E$7=0),0,E7/E$7)*100</f>
        <v>100</v>
      </c>
      <c r="G7" s="10">
        <f>SUM(G8+G12)</f>
        <v>46714049154</v>
      </c>
      <c r="H7" s="13">
        <f t="shared" ref="H7:H92" si="0">IF(OR(G7=0,E7=0),0,G7/E7)*100</f>
        <v>56.042073283330609</v>
      </c>
      <c r="I7" s="12">
        <f>SUM(E7-G7)</f>
        <v>36641270193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0</v>
      </c>
      <c r="D8" s="17">
        <f>SUM(D9:D11)</f>
        <v>19696319347</v>
      </c>
      <c r="E8" s="18">
        <f>SUM(C8:D8)</f>
        <v>19696319347</v>
      </c>
      <c r="F8" s="19">
        <f>IF(OR(E8=0,E$7=0),0,E8/E$7)*100</f>
        <v>23.629349034110419</v>
      </c>
      <c r="G8" s="17">
        <f>SUM(G9:G11)</f>
        <v>19696319347</v>
      </c>
      <c r="H8" s="20">
        <f t="shared" si="0"/>
        <v>100</v>
      </c>
      <c r="I8" s="19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/>
      <c r="D9" s="22"/>
      <c r="E9" s="23">
        <f t="shared" ref="E9:E94" si="2">SUM(C9:D9)</f>
        <v>0</v>
      </c>
      <c r="F9" s="24">
        <f t="shared" ref="F9:F94" si="3">IF(OR(E9=0,E$7=0),0,E9/E$7)*100</f>
        <v>0</v>
      </c>
      <c r="G9" s="22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/>
      <c r="D10" s="22"/>
      <c r="E10" s="23">
        <f t="shared" si="2"/>
        <v>0</v>
      </c>
      <c r="F10" s="24">
        <f t="shared" si="3"/>
        <v>0</v>
      </c>
      <c r="G10" s="22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/>
      <c r="D11" s="22">
        <v>19696319347</v>
      </c>
      <c r="E11" s="23">
        <f t="shared" si="2"/>
        <v>19696319347</v>
      </c>
      <c r="F11" s="24">
        <f t="shared" si="3"/>
        <v>23.629349034110419</v>
      </c>
      <c r="G11" s="22">
        <v>19696319347</v>
      </c>
      <c r="H11" s="25">
        <f t="shared" si="0"/>
        <v>100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63659000000</v>
      </c>
      <c r="D12" s="17">
        <f>SUM(D13+D218+D300)</f>
        <v>0</v>
      </c>
      <c r="E12" s="18">
        <f t="shared" si="2"/>
        <v>63659000000</v>
      </c>
      <c r="F12" s="19">
        <f t="shared" si="3"/>
        <v>76.370650965889581</v>
      </c>
      <c r="G12" s="17">
        <f>SUM(G13+G218+G300)</f>
        <v>27017729807</v>
      </c>
      <c r="H12" s="20">
        <f t="shared" si="0"/>
        <v>42.441335564492064</v>
      </c>
      <c r="I12" s="19">
        <f t="shared" si="1"/>
        <v>36641270193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63359000000</v>
      </c>
      <c r="D13" s="17">
        <f>SUM(D14+D31+D214)</f>
        <v>0</v>
      </c>
      <c r="E13" s="18">
        <f t="shared" si="2"/>
        <v>63359000000</v>
      </c>
      <c r="F13" s="19">
        <f t="shared" si="3"/>
        <v>76.010745920416568</v>
      </c>
      <c r="G13" s="17">
        <f>SUM(G14+G31+G214)</f>
        <v>26716655233</v>
      </c>
      <c r="H13" s="20">
        <f t="shared" si="0"/>
        <v>42.167103699553337</v>
      </c>
      <c r="I13" s="19">
        <f t="shared" si="1"/>
        <v>36642344767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2"/>
        <v>0</v>
      </c>
      <c r="F14" s="24">
        <f t="shared" si="3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/>
      <c r="D15" s="22"/>
      <c r="E15" s="23">
        <f t="shared" si="2"/>
        <v>0</v>
      </c>
      <c r="F15" s="24">
        <f t="shared" si="3"/>
        <v>0</v>
      </c>
      <c r="G15" s="22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/>
      <c r="D16" s="22"/>
      <c r="E16" s="23">
        <f t="shared" si="2"/>
        <v>0</v>
      </c>
      <c r="F16" s="24">
        <f t="shared" si="3"/>
        <v>0</v>
      </c>
      <c r="G16" s="22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/>
      <c r="D17" s="22"/>
      <c r="E17" s="23">
        <f t="shared" si="2"/>
        <v>0</v>
      </c>
      <c r="F17" s="24">
        <f t="shared" si="3"/>
        <v>0</v>
      </c>
      <c r="G17" s="22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/>
      <c r="D18" s="22"/>
      <c r="E18" s="23">
        <f t="shared" si="2"/>
        <v>0</v>
      </c>
      <c r="F18" s="24">
        <f t="shared" si="3"/>
        <v>0</v>
      </c>
      <c r="G18" s="22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/>
      <c r="D19" s="22"/>
      <c r="E19" s="23">
        <f t="shared" si="2"/>
        <v>0</v>
      </c>
      <c r="F19" s="24">
        <f t="shared" si="3"/>
        <v>0</v>
      </c>
      <c r="G19" s="22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/>
      <c r="D20" s="22"/>
      <c r="E20" s="23">
        <f t="shared" si="2"/>
        <v>0</v>
      </c>
      <c r="F20" s="24">
        <f t="shared" si="3"/>
        <v>0</v>
      </c>
      <c r="G20" s="22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/>
      <c r="D21" s="22"/>
      <c r="E21" s="23">
        <f t="shared" si="2"/>
        <v>0</v>
      </c>
      <c r="F21" s="24">
        <f t="shared" si="3"/>
        <v>0</v>
      </c>
      <c r="G21" s="22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/>
      <c r="D22" s="22"/>
      <c r="E22" s="23">
        <f t="shared" si="2"/>
        <v>0</v>
      </c>
      <c r="F22" s="24">
        <f t="shared" si="3"/>
        <v>0</v>
      </c>
      <c r="G22" s="22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/>
      <c r="D23" s="22"/>
      <c r="E23" s="23">
        <f t="shared" si="2"/>
        <v>0</v>
      </c>
      <c r="F23" s="24">
        <f t="shared" si="3"/>
        <v>0</v>
      </c>
      <c r="G23" s="22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/>
      <c r="D24" s="22"/>
      <c r="E24" s="23">
        <f t="shared" si="2"/>
        <v>0</v>
      </c>
      <c r="F24" s="24">
        <f t="shared" si="3"/>
        <v>0</v>
      </c>
      <c r="G24" s="22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/>
      <c r="D25" s="22"/>
      <c r="E25" s="23">
        <f>SUM(C25:D25)</f>
        <v>0</v>
      </c>
      <c r="F25" s="24">
        <f t="shared" si="3"/>
        <v>0</v>
      </c>
      <c r="G25" s="22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/>
      <c r="D26" s="22"/>
      <c r="E26" s="23">
        <f t="shared" si="2"/>
        <v>0</v>
      </c>
      <c r="F26" s="24">
        <f t="shared" si="3"/>
        <v>0</v>
      </c>
      <c r="G26" s="22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/>
      <c r="D27" s="22"/>
      <c r="E27" s="23">
        <f t="shared" si="2"/>
        <v>0</v>
      </c>
      <c r="F27" s="24">
        <f t="shared" si="3"/>
        <v>0</v>
      </c>
      <c r="G27" s="22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/>
      <c r="D28" s="22"/>
      <c r="E28" s="23">
        <f t="shared" si="2"/>
        <v>0</v>
      </c>
      <c r="F28" s="24">
        <f t="shared" si="3"/>
        <v>0</v>
      </c>
      <c r="G28" s="22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/>
      <c r="D29" s="22"/>
      <c r="E29" s="23">
        <f t="shared" si="2"/>
        <v>0</v>
      </c>
      <c r="F29" s="24">
        <f t="shared" si="3"/>
        <v>0</v>
      </c>
      <c r="G29" s="22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/>
      <c r="D30" s="22"/>
      <c r="E30" s="23">
        <f t="shared" si="2"/>
        <v>0</v>
      </c>
      <c r="F30" s="24">
        <f t="shared" si="3"/>
        <v>0</v>
      </c>
      <c r="G30" s="22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5">
        <v>212</v>
      </c>
      <c r="B31" s="27" t="s">
        <v>38</v>
      </c>
      <c r="C31" s="22">
        <f>SUM(C32+C34+C107+C111+C163+C172+C204+C206+C207+C210+C211+C212+C213)</f>
        <v>63359000000</v>
      </c>
      <c r="D31" s="22">
        <f>SUM(D32+D34+D107+D111+D163+D172+D204+D206+D207+D210+D211+D212+D213)</f>
        <v>0</v>
      </c>
      <c r="E31" s="23">
        <f t="shared" si="2"/>
        <v>63359000000</v>
      </c>
      <c r="F31" s="24">
        <f t="shared" si="3"/>
        <v>76.010745920416568</v>
      </c>
      <c r="G31" s="22">
        <f>SUM(G32+G34+G107+G111+G163+G172+G204+G206+G207+G210+G211+G212+G213)</f>
        <v>26716655233</v>
      </c>
      <c r="H31" s="25">
        <f t="shared" si="0"/>
        <v>42.167103699553337</v>
      </c>
      <c r="I31" s="24">
        <f t="shared" si="1"/>
        <v>36642344767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2"/>
        <v>0</v>
      </c>
      <c r="F32" s="24">
        <f t="shared" si="3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/>
      <c r="D33" s="22"/>
      <c r="E33" s="23">
        <f t="shared" si="2"/>
        <v>0</v>
      </c>
      <c r="F33" s="24">
        <f t="shared" si="3"/>
        <v>0</v>
      </c>
      <c r="G33" s="22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2"/>
        <v>0</v>
      </c>
      <c r="F34" s="24">
        <f t="shared" si="3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2"/>
        <v>0</v>
      </c>
      <c r="F35" s="24">
        <f t="shared" si="3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2"/>
        <v>0</v>
      </c>
      <c r="F36" s="24">
        <f t="shared" si="3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2"/>
        <v>0</v>
      </c>
      <c r="F37" s="24">
        <f t="shared" si="3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/>
      <c r="D38" s="22"/>
      <c r="E38" s="23">
        <f t="shared" si="2"/>
        <v>0</v>
      </c>
      <c r="F38" s="24">
        <f t="shared" si="3"/>
        <v>0</v>
      </c>
      <c r="G38" s="22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/>
      <c r="D39" s="22"/>
      <c r="E39" s="23">
        <f t="shared" si="2"/>
        <v>0</v>
      </c>
      <c r="F39" s="24">
        <f t="shared" si="3"/>
        <v>0</v>
      </c>
      <c r="G39" s="22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2"/>
        <v>0</v>
      </c>
      <c r="F40" s="24">
        <f t="shared" si="3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/>
      <c r="D41" s="22"/>
      <c r="E41" s="23">
        <f t="shared" si="2"/>
        <v>0</v>
      </c>
      <c r="F41" s="24">
        <f t="shared" si="3"/>
        <v>0</v>
      </c>
      <c r="G41" s="22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/>
      <c r="D42" s="22"/>
      <c r="E42" s="23">
        <f t="shared" si="2"/>
        <v>0</v>
      </c>
      <c r="F42" s="24">
        <f t="shared" si="3"/>
        <v>0</v>
      </c>
      <c r="G42" s="22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/>
      <c r="D43" s="22"/>
      <c r="E43" s="23">
        <f t="shared" si="2"/>
        <v>0</v>
      </c>
      <c r="F43" s="24">
        <f t="shared" si="3"/>
        <v>0</v>
      </c>
      <c r="G43" s="22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/>
      <c r="D44" s="22"/>
      <c r="E44" s="23">
        <f t="shared" si="2"/>
        <v>0</v>
      </c>
      <c r="F44" s="24">
        <f t="shared" si="3"/>
        <v>0</v>
      </c>
      <c r="G44" s="22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/>
      <c r="D45" s="22"/>
      <c r="E45" s="23">
        <f t="shared" si="2"/>
        <v>0</v>
      </c>
      <c r="F45" s="24">
        <f t="shared" si="3"/>
        <v>0</v>
      </c>
      <c r="G45" s="22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2"/>
        <v>0</v>
      </c>
      <c r="F46" s="24">
        <f t="shared" si="3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2"/>
        <v>0</v>
      </c>
      <c r="F47" s="24">
        <f t="shared" si="3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/>
      <c r="D48" s="22"/>
      <c r="E48" s="23">
        <f t="shared" si="2"/>
        <v>0</v>
      </c>
      <c r="F48" s="24">
        <f t="shared" si="3"/>
        <v>0</v>
      </c>
      <c r="G48" s="22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/>
      <c r="D49" s="22"/>
      <c r="E49" s="23">
        <f t="shared" si="2"/>
        <v>0</v>
      </c>
      <c r="F49" s="24">
        <f t="shared" si="3"/>
        <v>0</v>
      </c>
      <c r="G49" s="22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/>
      <c r="D50" s="22"/>
      <c r="E50" s="23">
        <f t="shared" si="2"/>
        <v>0</v>
      </c>
      <c r="F50" s="24">
        <f t="shared" si="3"/>
        <v>0</v>
      </c>
      <c r="G50" s="22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/>
      <c r="D51" s="22"/>
      <c r="E51" s="23">
        <f t="shared" si="2"/>
        <v>0</v>
      </c>
      <c r="F51" s="24">
        <f t="shared" si="3"/>
        <v>0</v>
      </c>
      <c r="G51" s="22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/>
      <c r="D52" s="22"/>
      <c r="E52" s="23">
        <f t="shared" si="2"/>
        <v>0</v>
      </c>
      <c r="F52" s="24">
        <f t="shared" si="3"/>
        <v>0</v>
      </c>
      <c r="G52" s="22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/>
      <c r="D53" s="22"/>
      <c r="E53" s="23">
        <f t="shared" si="2"/>
        <v>0</v>
      </c>
      <c r="F53" s="24">
        <f t="shared" si="3"/>
        <v>0</v>
      </c>
      <c r="G53" s="22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/>
      <c r="D54" s="22"/>
      <c r="E54" s="23">
        <f t="shared" si="2"/>
        <v>0</v>
      </c>
      <c r="F54" s="24">
        <f t="shared" si="3"/>
        <v>0</v>
      </c>
      <c r="G54" s="22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/>
      <c r="D55" s="22"/>
      <c r="E55" s="23">
        <f t="shared" ref="E55:E58" si="4">SUM(C55:D55)</f>
        <v>0</v>
      </c>
      <c r="F55" s="24">
        <f t="shared" si="3"/>
        <v>0</v>
      </c>
      <c r="G55" s="22"/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/>
      <c r="D56" s="22"/>
      <c r="E56" s="23">
        <f t="shared" si="4"/>
        <v>0</v>
      </c>
      <c r="F56" s="24">
        <f t="shared" si="3"/>
        <v>0</v>
      </c>
      <c r="G56" s="22"/>
      <c r="H56" s="25">
        <f t="shared" si="0"/>
        <v>0</v>
      </c>
      <c r="I56" s="24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/>
      <c r="D57" s="22"/>
      <c r="E57" s="23">
        <f t="shared" si="4"/>
        <v>0</v>
      </c>
      <c r="F57" s="24">
        <f t="shared" si="3"/>
        <v>0</v>
      </c>
      <c r="G57" s="22"/>
      <c r="H57" s="25">
        <f t="shared" si="0"/>
        <v>0</v>
      </c>
      <c r="I57" s="24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/>
      <c r="D58" s="22"/>
      <c r="E58" s="23">
        <f t="shared" si="4"/>
        <v>0</v>
      </c>
      <c r="F58" s="24">
        <f t="shared" si="3"/>
        <v>0</v>
      </c>
      <c r="G58" s="22"/>
      <c r="H58" s="25">
        <f t="shared" si="0"/>
        <v>0</v>
      </c>
      <c r="I58" s="24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/>
      <c r="D59" s="22"/>
      <c r="E59" s="23">
        <f t="shared" ref="E59" si="5">SUM(C59:D59)</f>
        <v>0</v>
      </c>
      <c r="F59" s="24">
        <f t="shared" si="3"/>
        <v>0</v>
      </c>
      <c r="G59" s="22"/>
      <c r="H59" s="25">
        <f t="shared" si="0"/>
        <v>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2"/>
        <v>0</v>
      </c>
      <c r="F60" s="24">
        <f t="shared" si="3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/>
      <c r="D61" s="22"/>
      <c r="E61" s="23">
        <f t="shared" si="2"/>
        <v>0</v>
      </c>
      <c r="F61" s="24">
        <f t="shared" si="3"/>
        <v>0</v>
      </c>
      <c r="G61" s="22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/>
      <c r="D62" s="22"/>
      <c r="E62" s="23">
        <f t="shared" si="2"/>
        <v>0</v>
      </c>
      <c r="F62" s="24">
        <f t="shared" si="3"/>
        <v>0</v>
      </c>
      <c r="G62" s="22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/>
      <c r="D63" s="22"/>
      <c r="E63" s="23">
        <f t="shared" si="2"/>
        <v>0</v>
      </c>
      <c r="F63" s="24">
        <f t="shared" si="3"/>
        <v>0</v>
      </c>
      <c r="G63" s="22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/>
      <c r="D64" s="22"/>
      <c r="E64" s="23">
        <f t="shared" si="2"/>
        <v>0</v>
      </c>
      <c r="F64" s="24">
        <f t="shared" si="3"/>
        <v>0</v>
      </c>
      <c r="G64" s="22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/>
      <c r="D65" s="22"/>
      <c r="E65" s="23">
        <f t="shared" si="2"/>
        <v>0</v>
      </c>
      <c r="F65" s="24">
        <f t="shared" si="3"/>
        <v>0</v>
      </c>
      <c r="G65" s="22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/>
      <c r="D66" s="22"/>
      <c r="E66" s="23">
        <f t="shared" si="2"/>
        <v>0</v>
      </c>
      <c r="F66" s="24">
        <f t="shared" si="3"/>
        <v>0</v>
      </c>
      <c r="G66" s="22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/>
      <c r="D67" s="22"/>
      <c r="E67" s="23">
        <f t="shared" si="2"/>
        <v>0</v>
      </c>
      <c r="F67" s="24">
        <f t="shared" si="3"/>
        <v>0</v>
      </c>
      <c r="G67" s="22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/>
      <c r="D68" s="22"/>
      <c r="E68" s="23">
        <f t="shared" si="2"/>
        <v>0</v>
      </c>
      <c r="F68" s="24">
        <f t="shared" si="3"/>
        <v>0</v>
      </c>
      <c r="G68" s="22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/>
      <c r="D69" s="22"/>
      <c r="E69" s="23">
        <f t="shared" ref="E69:E83" si="6">SUM(C69:D69)</f>
        <v>0</v>
      </c>
      <c r="F69" s="24">
        <f t="shared" si="3"/>
        <v>0</v>
      </c>
      <c r="G69" s="22"/>
      <c r="H69" s="25">
        <f t="shared" si="0"/>
        <v>0</v>
      </c>
      <c r="I69" s="24">
        <f t="shared" si="1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/>
      <c r="D70" s="22"/>
      <c r="E70" s="23">
        <f t="shared" si="6"/>
        <v>0</v>
      </c>
      <c r="F70" s="24">
        <f t="shared" si="3"/>
        <v>0</v>
      </c>
      <c r="G70" s="22"/>
      <c r="H70" s="25">
        <f t="shared" si="0"/>
        <v>0</v>
      </c>
      <c r="I70" s="24">
        <f t="shared" si="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/>
      <c r="D71" s="22"/>
      <c r="E71" s="23">
        <f t="shared" si="6"/>
        <v>0</v>
      </c>
      <c r="F71" s="24">
        <f t="shared" si="3"/>
        <v>0</v>
      </c>
      <c r="G71" s="22"/>
      <c r="H71" s="25">
        <f t="shared" si="0"/>
        <v>0</v>
      </c>
      <c r="I71" s="24">
        <f t="shared" si="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/>
      <c r="D72" s="22"/>
      <c r="E72" s="23">
        <f t="shared" si="6"/>
        <v>0</v>
      </c>
      <c r="F72" s="24">
        <f t="shared" si="3"/>
        <v>0</v>
      </c>
      <c r="G72" s="22"/>
      <c r="H72" s="25">
        <f t="shared" si="0"/>
        <v>0</v>
      </c>
      <c r="I72" s="24">
        <f t="shared" si="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/>
      <c r="D73" s="22"/>
      <c r="E73" s="23">
        <f t="shared" si="6"/>
        <v>0</v>
      </c>
      <c r="F73" s="24">
        <f t="shared" si="3"/>
        <v>0</v>
      </c>
      <c r="G73" s="22"/>
      <c r="H73" s="25">
        <f t="shared" si="0"/>
        <v>0</v>
      </c>
      <c r="I73" s="24">
        <f t="shared" si="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/>
      <c r="D74" s="22"/>
      <c r="E74" s="23">
        <f t="shared" si="6"/>
        <v>0</v>
      </c>
      <c r="F74" s="24">
        <f t="shared" si="3"/>
        <v>0</v>
      </c>
      <c r="G74" s="22"/>
      <c r="H74" s="25">
        <f t="shared" si="0"/>
        <v>0</v>
      </c>
      <c r="I74" s="24">
        <f t="shared" si="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/>
      <c r="D75" s="22"/>
      <c r="E75" s="23">
        <f t="shared" si="6"/>
        <v>0</v>
      </c>
      <c r="F75" s="24">
        <f t="shared" si="3"/>
        <v>0</v>
      </c>
      <c r="G75" s="22"/>
      <c r="H75" s="25">
        <f t="shared" si="0"/>
        <v>0</v>
      </c>
      <c r="I75" s="24">
        <f t="shared" si="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/>
      <c r="D76" s="22"/>
      <c r="E76" s="23">
        <f t="shared" si="6"/>
        <v>0</v>
      </c>
      <c r="F76" s="24">
        <f t="shared" si="3"/>
        <v>0</v>
      </c>
      <c r="G76" s="22"/>
      <c r="H76" s="25">
        <f t="shared" si="0"/>
        <v>0</v>
      </c>
      <c r="I76" s="24">
        <f t="shared" si="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6"/>
        <v>0</v>
      </c>
      <c r="F77" s="24">
        <f t="shared" si="3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/>
      <c r="D78" s="22"/>
      <c r="E78" s="23">
        <f t="shared" si="6"/>
        <v>0</v>
      </c>
      <c r="F78" s="24">
        <f t="shared" si="3"/>
        <v>0</v>
      </c>
      <c r="G78" s="22"/>
      <c r="H78" s="25">
        <f t="shared" si="0"/>
        <v>0</v>
      </c>
      <c r="I78" s="24">
        <f t="shared" si="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/>
      <c r="D79" s="22"/>
      <c r="E79" s="23">
        <f t="shared" si="6"/>
        <v>0</v>
      </c>
      <c r="F79" s="24">
        <f t="shared" si="3"/>
        <v>0</v>
      </c>
      <c r="G79" s="22"/>
      <c r="H79" s="25">
        <f t="shared" si="0"/>
        <v>0</v>
      </c>
      <c r="I79" s="24">
        <f t="shared" si="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/>
      <c r="D80" s="22"/>
      <c r="E80" s="23">
        <f t="shared" si="6"/>
        <v>0</v>
      </c>
      <c r="F80" s="24">
        <f t="shared" si="3"/>
        <v>0</v>
      </c>
      <c r="G80" s="22"/>
      <c r="H80" s="25">
        <f t="shared" si="0"/>
        <v>0</v>
      </c>
      <c r="I80" s="24">
        <f t="shared" si="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/>
      <c r="D81" s="22"/>
      <c r="E81" s="23">
        <f t="shared" si="6"/>
        <v>0</v>
      </c>
      <c r="F81" s="24">
        <f t="shared" si="3"/>
        <v>0</v>
      </c>
      <c r="G81" s="22"/>
      <c r="H81" s="25">
        <f t="shared" si="0"/>
        <v>0</v>
      </c>
      <c r="I81" s="24">
        <f t="shared" si="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/>
      <c r="D82" s="22"/>
      <c r="E82" s="23">
        <f t="shared" si="6"/>
        <v>0</v>
      </c>
      <c r="F82" s="24">
        <f t="shared" si="3"/>
        <v>0</v>
      </c>
      <c r="G82" s="22"/>
      <c r="H82" s="25">
        <f t="shared" si="0"/>
        <v>0</v>
      </c>
      <c r="I82" s="24">
        <f t="shared" si="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/>
      <c r="D83" s="22"/>
      <c r="E83" s="23">
        <f t="shared" si="6"/>
        <v>0</v>
      </c>
      <c r="F83" s="24">
        <f t="shared" si="3"/>
        <v>0</v>
      </c>
      <c r="G83" s="22"/>
      <c r="H83" s="25">
        <f t="shared" si="0"/>
        <v>0</v>
      </c>
      <c r="I83" s="24">
        <f t="shared" si="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/>
      <c r="D84" s="22"/>
      <c r="E84" s="23">
        <f t="shared" ref="E84" si="7">SUM(C84:D84)</f>
        <v>0</v>
      </c>
      <c r="F84" s="24">
        <f t="shared" si="3"/>
        <v>0</v>
      </c>
      <c r="G84" s="22"/>
      <c r="H84" s="25">
        <f t="shared" si="0"/>
        <v>0</v>
      </c>
      <c r="I84" s="24">
        <f t="shared" si="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/>
      <c r="D85" s="22"/>
      <c r="E85" s="23">
        <f t="shared" si="2"/>
        <v>0</v>
      </c>
      <c r="F85" s="24">
        <f t="shared" si="3"/>
        <v>0</v>
      </c>
      <c r="G85" s="22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2"/>
        <v>0</v>
      </c>
      <c r="F86" s="24">
        <f t="shared" si="3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/>
      <c r="D87" s="22"/>
      <c r="E87" s="23">
        <f t="shared" si="2"/>
        <v>0</v>
      </c>
      <c r="F87" s="24">
        <f t="shared" si="3"/>
        <v>0</v>
      </c>
      <c r="G87" s="22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/>
      <c r="D88" s="22"/>
      <c r="E88" s="23">
        <f t="shared" si="2"/>
        <v>0</v>
      </c>
      <c r="F88" s="24">
        <f t="shared" si="3"/>
        <v>0</v>
      </c>
      <c r="G88" s="22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/>
      <c r="D89" s="22"/>
      <c r="E89" s="23">
        <f t="shared" si="2"/>
        <v>0</v>
      </c>
      <c r="F89" s="24">
        <f t="shared" si="3"/>
        <v>0</v>
      </c>
      <c r="G89" s="22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/>
      <c r="D90" s="22"/>
      <c r="E90" s="23">
        <f t="shared" si="2"/>
        <v>0</v>
      </c>
      <c r="F90" s="24">
        <f t="shared" si="3"/>
        <v>0</v>
      </c>
      <c r="G90" s="22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2"/>
        <v>0</v>
      </c>
      <c r="F91" s="24">
        <f t="shared" si="3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/>
      <c r="D92" s="22"/>
      <c r="E92" s="23">
        <f t="shared" si="2"/>
        <v>0</v>
      </c>
      <c r="F92" s="24">
        <f t="shared" si="3"/>
        <v>0</v>
      </c>
      <c r="G92" s="22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/>
      <c r="D93" s="22"/>
      <c r="E93" s="23">
        <f t="shared" si="2"/>
        <v>0</v>
      </c>
      <c r="F93" s="24">
        <f t="shared" si="3"/>
        <v>0</v>
      </c>
      <c r="G93" s="22"/>
      <c r="H93" s="25">
        <f t="shared" ref="H93:H159" si="8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/>
      <c r="D94" s="22"/>
      <c r="E94" s="23">
        <f t="shared" si="2"/>
        <v>0</v>
      </c>
      <c r="F94" s="24">
        <f t="shared" si="3"/>
        <v>0</v>
      </c>
      <c r="G94" s="22"/>
      <c r="H94" s="25">
        <f t="shared" si="8"/>
        <v>0</v>
      </c>
      <c r="I94" s="24">
        <f t="shared" ref="I94:I161" si="9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/>
      <c r="D95" s="22"/>
      <c r="E95" s="23">
        <f t="shared" ref="E95:E163" si="10">SUM(C95:D95)</f>
        <v>0</v>
      </c>
      <c r="F95" s="24">
        <f t="shared" ref="F95:F163" si="11">IF(OR(E95=0,E$7=0),0,E95/E$7)*100</f>
        <v>0</v>
      </c>
      <c r="G95" s="22"/>
      <c r="H95" s="25">
        <f t="shared" si="8"/>
        <v>0</v>
      </c>
      <c r="I95" s="24">
        <f t="shared" si="9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/>
      <c r="D96" s="22"/>
      <c r="E96" s="23">
        <f t="shared" si="10"/>
        <v>0</v>
      </c>
      <c r="F96" s="24">
        <f t="shared" si="11"/>
        <v>0</v>
      </c>
      <c r="G96" s="22"/>
      <c r="H96" s="25">
        <f t="shared" si="8"/>
        <v>0</v>
      </c>
      <c r="I96" s="24">
        <f t="shared" si="9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/>
      <c r="D97" s="22"/>
      <c r="E97" s="23">
        <f t="shared" si="10"/>
        <v>0</v>
      </c>
      <c r="F97" s="24">
        <f t="shared" si="11"/>
        <v>0</v>
      </c>
      <c r="G97" s="22"/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/>
      <c r="D98" s="22"/>
      <c r="E98" s="23">
        <f t="shared" si="10"/>
        <v>0</v>
      </c>
      <c r="F98" s="24">
        <f t="shared" si="11"/>
        <v>0</v>
      </c>
      <c r="G98" s="22"/>
      <c r="H98" s="25">
        <f t="shared" si="8"/>
        <v>0</v>
      </c>
      <c r="I98" s="24">
        <f t="shared" si="9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/>
      <c r="D99" s="22"/>
      <c r="E99" s="23">
        <f t="shared" si="10"/>
        <v>0</v>
      </c>
      <c r="F99" s="24">
        <f t="shared" si="11"/>
        <v>0</v>
      </c>
      <c r="G99" s="22"/>
      <c r="H99" s="25">
        <f t="shared" si="8"/>
        <v>0</v>
      </c>
      <c r="I99" s="24">
        <f t="shared" si="9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/>
      <c r="D100" s="22"/>
      <c r="E100" s="23">
        <f t="shared" si="10"/>
        <v>0</v>
      </c>
      <c r="F100" s="24">
        <f t="shared" si="11"/>
        <v>0</v>
      </c>
      <c r="G100" s="22"/>
      <c r="H100" s="25">
        <f t="shared" si="8"/>
        <v>0</v>
      </c>
      <c r="I100" s="24">
        <f t="shared" si="9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/>
      <c r="D101" s="22"/>
      <c r="E101" s="23">
        <f t="shared" ref="E101" si="12">SUM(C101:D101)</f>
        <v>0</v>
      </c>
      <c r="F101" s="24">
        <f t="shared" si="11"/>
        <v>0</v>
      </c>
      <c r="G101" s="22"/>
      <c r="H101" s="25">
        <f t="shared" si="8"/>
        <v>0</v>
      </c>
      <c r="I101" s="24">
        <f t="shared" si="9"/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/>
      <c r="D102" s="22"/>
      <c r="E102" s="23">
        <f t="shared" si="10"/>
        <v>0</v>
      </c>
      <c r="F102" s="24">
        <f t="shared" si="11"/>
        <v>0</v>
      </c>
      <c r="G102" s="22"/>
      <c r="H102" s="25">
        <f t="shared" si="8"/>
        <v>0</v>
      </c>
      <c r="I102" s="24">
        <f t="shared" si="9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/>
      <c r="D103" s="22"/>
      <c r="E103" s="23">
        <f t="shared" si="10"/>
        <v>0</v>
      </c>
      <c r="F103" s="24">
        <f t="shared" si="11"/>
        <v>0</v>
      </c>
      <c r="G103" s="22"/>
      <c r="H103" s="25">
        <f t="shared" si="8"/>
        <v>0</v>
      </c>
      <c r="I103" s="24">
        <f t="shared" si="9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/>
      <c r="D104" s="22"/>
      <c r="E104" s="23">
        <f t="shared" si="10"/>
        <v>0</v>
      </c>
      <c r="F104" s="24">
        <f t="shared" si="11"/>
        <v>0</v>
      </c>
      <c r="G104" s="22"/>
      <c r="H104" s="25">
        <f t="shared" si="8"/>
        <v>0</v>
      </c>
      <c r="I104" s="24">
        <f t="shared" si="9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/>
      <c r="D105" s="22"/>
      <c r="E105" s="23">
        <f t="shared" si="10"/>
        <v>0</v>
      </c>
      <c r="F105" s="24">
        <f t="shared" si="11"/>
        <v>0</v>
      </c>
      <c r="G105" s="22"/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/>
      <c r="D106" s="22"/>
      <c r="E106" s="23">
        <f t="shared" si="10"/>
        <v>0</v>
      </c>
      <c r="F106" s="24">
        <f t="shared" si="11"/>
        <v>0</v>
      </c>
      <c r="G106" s="22"/>
      <c r="H106" s="25">
        <f t="shared" si="8"/>
        <v>0</v>
      </c>
      <c r="I106" s="24">
        <f t="shared" si="9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0"/>
        <v>0</v>
      </c>
      <c r="F107" s="24">
        <f t="shared" si="11"/>
        <v>0</v>
      </c>
      <c r="G107" s="22">
        <f>SUM(G108:G110)</f>
        <v>0</v>
      </c>
      <c r="H107" s="25">
        <f t="shared" si="8"/>
        <v>0</v>
      </c>
      <c r="I107" s="24">
        <f t="shared" si="9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/>
      <c r="D108" s="22"/>
      <c r="E108" s="23">
        <f t="shared" si="10"/>
        <v>0</v>
      </c>
      <c r="F108" s="24">
        <f t="shared" si="11"/>
        <v>0</v>
      </c>
      <c r="G108" s="22"/>
      <c r="H108" s="25">
        <f t="shared" si="8"/>
        <v>0</v>
      </c>
      <c r="I108" s="24">
        <f t="shared" si="9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/>
      <c r="D109" s="22"/>
      <c r="E109" s="23">
        <f t="shared" ref="E109" si="13">SUM(C109:D109)</f>
        <v>0</v>
      </c>
      <c r="F109" s="24">
        <f t="shared" si="11"/>
        <v>0</v>
      </c>
      <c r="G109" s="22"/>
      <c r="H109" s="25">
        <f t="shared" si="8"/>
        <v>0</v>
      </c>
      <c r="I109" s="24">
        <f t="shared" si="9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/>
      <c r="D110" s="22"/>
      <c r="E110" s="23">
        <f t="shared" si="10"/>
        <v>0</v>
      </c>
      <c r="F110" s="24">
        <f t="shared" si="11"/>
        <v>0</v>
      </c>
      <c r="G110" s="22"/>
      <c r="H110" s="25">
        <f t="shared" si="8"/>
        <v>0</v>
      </c>
      <c r="I110" s="24">
        <f t="shared" si="9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63209000000</v>
      </c>
      <c r="D111" s="22">
        <f>SUM(D112+D146+D147+D148+D151+D152+D153)</f>
        <v>0</v>
      </c>
      <c r="E111" s="23">
        <f t="shared" si="10"/>
        <v>63209000000</v>
      </c>
      <c r="F111" s="24">
        <f t="shared" si="11"/>
        <v>75.830793397680054</v>
      </c>
      <c r="G111" s="22">
        <f>SUM(G112+G146+G147+G148+G151+G152+G153)</f>
        <v>26691204765</v>
      </c>
      <c r="H111" s="25">
        <f t="shared" si="8"/>
        <v>42.2269056067965</v>
      </c>
      <c r="I111" s="24">
        <f t="shared" si="9"/>
        <v>36517795235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63209000000</v>
      </c>
      <c r="D112" s="22">
        <f>SUM(D113:D145)-D115-D124-D127-D135-D139</f>
        <v>0</v>
      </c>
      <c r="E112" s="23">
        <f t="shared" si="10"/>
        <v>63209000000</v>
      </c>
      <c r="F112" s="24">
        <f t="shared" si="11"/>
        <v>75.830793397680054</v>
      </c>
      <c r="G112" s="22">
        <f>SUM(G113:G145)-G115-G124-G127-G135-G139</f>
        <v>26691204765</v>
      </c>
      <c r="H112" s="25">
        <f t="shared" si="8"/>
        <v>42.2269056067965</v>
      </c>
      <c r="I112" s="24">
        <f t="shared" si="9"/>
        <v>36517795235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v>456329311</v>
      </c>
      <c r="D113" s="22"/>
      <c r="E113" s="23">
        <f t="shared" si="10"/>
        <v>456329311</v>
      </c>
      <c r="F113" s="24">
        <f t="shared" si="11"/>
        <v>0.54745073808708711</v>
      </c>
      <c r="G113" s="22">
        <v>876270291</v>
      </c>
      <c r="H113" s="25">
        <f t="shared" si="8"/>
        <v>192.02586156031515</v>
      </c>
      <c r="I113" s="24">
        <f t="shared" si="9"/>
        <v>-419940980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v>30702988029</v>
      </c>
      <c r="D114" s="22"/>
      <c r="E114" s="23">
        <f t="shared" si="10"/>
        <v>30702988029</v>
      </c>
      <c r="F114" s="24">
        <f t="shared" si="11"/>
        <v>36.833867675782614</v>
      </c>
      <c r="G114" s="22">
        <v>11348522459</v>
      </c>
      <c r="H114" s="25">
        <f t="shared" si="8"/>
        <v>36.962273666266427</v>
      </c>
      <c r="I114" s="24">
        <f t="shared" si="9"/>
        <v>19354465570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2470592816</v>
      </c>
      <c r="D115" s="22">
        <f>SUM(D116:D117)</f>
        <v>0</v>
      </c>
      <c r="E115" s="23">
        <f t="shared" si="10"/>
        <v>2470592816</v>
      </c>
      <c r="F115" s="24">
        <f t="shared" si="11"/>
        <v>2.9639293992926414</v>
      </c>
      <c r="G115" s="22">
        <f>SUM(G116:G117)</f>
        <v>490233256</v>
      </c>
      <c r="H115" s="25">
        <f t="shared" si="8"/>
        <v>19.842737857293276</v>
      </c>
      <c r="I115" s="24">
        <f t="shared" si="9"/>
        <v>1980359560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v>2470592816</v>
      </c>
      <c r="D116" s="22"/>
      <c r="E116" s="23">
        <f t="shared" si="10"/>
        <v>2470592816</v>
      </c>
      <c r="F116" s="24">
        <f t="shared" si="11"/>
        <v>2.9639293992926414</v>
      </c>
      <c r="G116" s="22">
        <v>490233256</v>
      </c>
      <c r="H116" s="25">
        <f t="shared" si="8"/>
        <v>19.842737857293276</v>
      </c>
      <c r="I116" s="24">
        <f t="shared" si="9"/>
        <v>1980359560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">
      <c r="A117" s="15">
        <v>21204010402</v>
      </c>
      <c r="B117" s="33" t="s">
        <v>119</v>
      </c>
      <c r="C117" s="22"/>
      <c r="D117" s="22"/>
      <c r="E117" s="23">
        <f t="shared" si="10"/>
        <v>0</v>
      </c>
      <c r="F117" s="24">
        <f t="shared" si="11"/>
        <v>0</v>
      </c>
      <c r="G117" s="22"/>
      <c r="H117" s="25">
        <f t="shared" si="8"/>
        <v>0</v>
      </c>
      <c r="I117" s="24">
        <f t="shared" si="9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/>
      <c r="D118" s="22"/>
      <c r="E118" s="23">
        <f t="shared" si="10"/>
        <v>0</v>
      </c>
      <c r="F118" s="24">
        <f t="shared" si="11"/>
        <v>0</v>
      </c>
      <c r="G118" s="22"/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v>2318811085</v>
      </c>
      <c r="D119" s="22"/>
      <c r="E119" s="23">
        <f t="shared" si="10"/>
        <v>2318811085</v>
      </c>
      <c r="F119" s="24">
        <f t="shared" si="11"/>
        <v>2.7818393633008798</v>
      </c>
      <c r="G119" s="22">
        <v>579702771</v>
      </c>
      <c r="H119" s="25">
        <f t="shared" si="8"/>
        <v>24.999999989218612</v>
      </c>
      <c r="I119" s="24">
        <f t="shared" si="9"/>
        <v>1739108314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/>
      <c r="D120" s="22"/>
      <c r="E120" s="23">
        <f t="shared" si="10"/>
        <v>0</v>
      </c>
      <c r="F120" s="24">
        <f t="shared" si="11"/>
        <v>0</v>
      </c>
      <c r="G120" s="22"/>
      <c r="H120" s="25">
        <f t="shared" si="8"/>
        <v>0</v>
      </c>
      <c r="I120" s="24">
        <f t="shared" si="9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v>353030000</v>
      </c>
      <c r="D121" s="22"/>
      <c r="E121" s="23">
        <f t="shared" si="10"/>
        <v>353030000</v>
      </c>
      <c r="F121" s="24">
        <f t="shared" si="11"/>
        <v>0.42352426067779891</v>
      </c>
      <c r="G121" s="22">
        <v>68761956</v>
      </c>
      <c r="H121" s="25">
        <f t="shared" si="8"/>
        <v>19.477652324165085</v>
      </c>
      <c r="I121" s="24">
        <f t="shared" si="9"/>
        <v>284268044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v>21813473759</v>
      </c>
      <c r="D122" s="22"/>
      <c r="E122" s="23">
        <f t="shared" si="10"/>
        <v>21813473759</v>
      </c>
      <c r="F122" s="24">
        <f t="shared" si="11"/>
        <v>26.169264217191291</v>
      </c>
      <c r="G122" s="22">
        <v>10839558697</v>
      </c>
      <c r="H122" s="25">
        <f t="shared" si="8"/>
        <v>49.692033542010783</v>
      </c>
      <c r="I122" s="24">
        <f t="shared" si="9"/>
        <v>10973915062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v>800000000</v>
      </c>
      <c r="D123" s="22"/>
      <c r="E123" s="23">
        <f t="shared" si="10"/>
        <v>800000000</v>
      </c>
      <c r="F123" s="24">
        <f t="shared" si="11"/>
        <v>0.95974678792804891</v>
      </c>
      <c r="G123" s="22">
        <v>85991745</v>
      </c>
      <c r="H123" s="25">
        <f t="shared" si="8"/>
        <v>10.748968124999999</v>
      </c>
      <c r="I123" s="24">
        <f t="shared" si="9"/>
        <v>714008255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31879000</v>
      </c>
      <c r="D124" s="22">
        <f>SUM(D125:D126)</f>
        <v>0</v>
      </c>
      <c r="E124" s="23">
        <f t="shared" si="10"/>
        <v>31879000</v>
      </c>
      <c r="F124" s="24">
        <f t="shared" si="11"/>
        <v>3.8244709815447836E-2</v>
      </c>
      <c r="G124" s="22">
        <f>SUM(G125:G126)</f>
        <v>4309943</v>
      </c>
      <c r="H124" s="25">
        <f t="shared" si="8"/>
        <v>13.519693214969102</v>
      </c>
      <c r="I124" s="24">
        <f t="shared" si="9"/>
        <v>27569057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v>31879000</v>
      </c>
      <c r="D125" s="22"/>
      <c r="E125" s="23">
        <f t="shared" si="10"/>
        <v>31879000</v>
      </c>
      <c r="F125" s="24">
        <f t="shared" si="11"/>
        <v>3.8244709815447836E-2</v>
      </c>
      <c r="G125" s="22">
        <v>4309943</v>
      </c>
      <c r="H125" s="25">
        <f t="shared" si="8"/>
        <v>13.519693214969102</v>
      </c>
      <c r="I125" s="24">
        <f t="shared" si="9"/>
        <v>27569057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/>
      <c r="D126" s="22"/>
      <c r="E126" s="23">
        <f t="shared" si="10"/>
        <v>0</v>
      </c>
      <c r="F126" s="24">
        <f t="shared" si="11"/>
        <v>0</v>
      </c>
      <c r="G126" s="22"/>
      <c r="H126" s="25">
        <f t="shared" si="8"/>
        <v>0</v>
      </c>
      <c r="I126" s="24">
        <f t="shared" si="9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118000000</v>
      </c>
      <c r="D127" s="22">
        <f>SUM(D128:D129)</f>
        <v>0</v>
      </c>
      <c r="E127" s="23">
        <f t="shared" si="10"/>
        <v>118000000</v>
      </c>
      <c r="F127" s="24">
        <f t="shared" si="11"/>
        <v>0.14156265121938721</v>
      </c>
      <c r="G127" s="22">
        <f>SUM(G128:G129)</f>
        <v>60965807</v>
      </c>
      <c r="H127" s="25">
        <f t="shared" si="8"/>
        <v>51.665938135593223</v>
      </c>
      <c r="I127" s="24">
        <f t="shared" si="9"/>
        <v>57034193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v>118000000</v>
      </c>
      <c r="D128" s="22"/>
      <c r="E128" s="23">
        <f t="shared" si="10"/>
        <v>118000000</v>
      </c>
      <c r="F128" s="24">
        <f t="shared" si="11"/>
        <v>0.14156265121938721</v>
      </c>
      <c r="G128" s="22">
        <v>60965807</v>
      </c>
      <c r="H128" s="25">
        <f t="shared" si="8"/>
        <v>51.665938135593223</v>
      </c>
      <c r="I128" s="24">
        <f t="shared" si="9"/>
        <v>57034193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hidden="1" x14ac:dyDescent="0.2">
      <c r="A129" s="15">
        <v>21204011202</v>
      </c>
      <c r="B129" s="33" t="s">
        <v>131</v>
      </c>
      <c r="C129" s="22"/>
      <c r="D129" s="22"/>
      <c r="E129" s="23">
        <f t="shared" si="10"/>
        <v>0</v>
      </c>
      <c r="F129" s="24">
        <f t="shared" si="11"/>
        <v>0</v>
      </c>
      <c r="G129" s="22"/>
      <c r="H129" s="25">
        <f t="shared" si="8"/>
        <v>0</v>
      </c>
      <c r="I129" s="24">
        <f t="shared" si="9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5">
        <v>212040113</v>
      </c>
      <c r="B130" s="33" t="s">
        <v>132</v>
      </c>
      <c r="C130" s="22"/>
      <c r="D130" s="22"/>
      <c r="E130" s="23">
        <f t="shared" si="10"/>
        <v>0</v>
      </c>
      <c r="F130" s="24">
        <f t="shared" si="11"/>
        <v>0</v>
      </c>
      <c r="G130" s="22"/>
      <c r="H130" s="25">
        <f t="shared" si="8"/>
        <v>0</v>
      </c>
      <c r="I130" s="24">
        <f t="shared" si="9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/>
      <c r="D131" s="22"/>
      <c r="E131" s="23">
        <f t="shared" si="10"/>
        <v>0</v>
      </c>
      <c r="F131" s="24">
        <f t="shared" si="11"/>
        <v>0</v>
      </c>
      <c r="G131" s="22">
        <v>9688100</v>
      </c>
      <c r="H131" s="25">
        <f t="shared" si="8"/>
        <v>0</v>
      </c>
      <c r="I131" s="24">
        <f t="shared" si="9"/>
        <v>-9688100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/>
      <c r="D132" s="22"/>
      <c r="E132" s="23">
        <f t="shared" si="10"/>
        <v>0</v>
      </c>
      <c r="F132" s="24">
        <f t="shared" si="11"/>
        <v>0</v>
      </c>
      <c r="G132" s="22"/>
      <c r="H132" s="25">
        <f t="shared" si="8"/>
        <v>0</v>
      </c>
      <c r="I132" s="24">
        <f t="shared" si="9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/>
      <c r="D133" s="22"/>
      <c r="E133" s="23">
        <f t="shared" si="10"/>
        <v>0</v>
      </c>
      <c r="F133" s="24">
        <f t="shared" si="11"/>
        <v>0</v>
      </c>
      <c r="G133" s="22">
        <v>215309182</v>
      </c>
      <c r="H133" s="25">
        <f t="shared" si="8"/>
        <v>0</v>
      </c>
      <c r="I133" s="24">
        <f t="shared" si="9"/>
        <v>-215309182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v>17417000</v>
      </c>
      <c r="D134" s="22"/>
      <c r="E134" s="23">
        <f t="shared" si="10"/>
        <v>17417000</v>
      </c>
      <c r="F134" s="24">
        <f t="shared" si="11"/>
        <v>2.0894887256678533E-2</v>
      </c>
      <c r="G134" s="22">
        <v>529649</v>
      </c>
      <c r="H134" s="25">
        <f t="shared" si="8"/>
        <v>3.04098868921169</v>
      </c>
      <c r="I134" s="24">
        <f t="shared" si="9"/>
        <v>16887351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4126479000</v>
      </c>
      <c r="D135" s="22">
        <f>SUM(D136:D144)-D139</f>
        <v>0</v>
      </c>
      <c r="E135" s="23">
        <f t="shared" si="10"/>
        <v>4126479000</v>
      </c>
      <c r="F135" s="24">
        <f t="shared" si="11"/>
        <v>4.9504687071281843</v>
      </c>
      <c r="G135" s="22">
        <f>SUM(G136:G144)-G139</f>
        <v>2111360909</v>
      </c>
      <c r="H135" s="25">
        <f t="shared" si="8"/>
        <v>51.166161490219629</v>
      </c>
      <c r="I135" s="24">
        <f t="shared" si="9"/>
        <v>2015118091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v>1642676000</v>
      </c>
      <c r="D136" s="22"/>
      <c r="E136" s="23">
        <f t="shared" si="10"/>
        <v>1642676000</v>
      </c>
      <c r="F136" s="24">
        <f t="shared" si="11"/>
        <v>1.9706912682581197</v>
      </c>
      <c r="G136" s="22">
        <v>1508559693</v>
      </c>
      <c r="H136" s="25">
        <f t="shared" si="8"/>
        <v>91.835498479310587</v>
      </c>
      <c r="I136" s="24">
        <f t="shared" si="9"/>
        <v>134116307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v>360446000</v>
      </c>
      <c r="D137" s="22"/>
      <c r="E137" s="23">
        <f t="shared" si="10"/>
        <v>360446000</v>
      </c>
      <c r="F137" s="24">
        <f t="shared" si="11"/>
        <v>0.43242111340189188</v>
      </c>
      <c r="G137" s="22">
        <v>147094145</v>
      </c>
      <c r="H137" s="25">
        <f t="shared" si="8"/>
        <v>40.8089269959994</v>
      </c>
      <c r="I137" s="24">
        <f t="shared" si="9"/>
        <v>213351855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v>1946305000</v>
      </c>
      <c r="D138" s="22"/>
      <c r="E138" s="23">
        <f t="shared" si="10"/>
        <v>1946305000</v>
      </c>
      <c r="F138" s="24">
        <f t="shared" si="11"/>
        <v>2.3349499650978767</v>
      </c>
      <c r="G138" s="22">
        <v>447471983</v>
      </c>
      <c r="H138" s="25">
        <f t="shared" si="8"/>
        <v>22.990845884894711</v>
      </c>
      <c r="I138" s="24">
        <f t="shared" si="9"/>
        <v>1498833017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30950000</v>
      </c>
      <c r="D139" s="22">
        <f>SUM(D140:D141)</f>
        <v>0</v>
      </c>
      <c r="E139" s="23">
        <f t="shared" si="10"/>
        <v>30950000</v>
      </c>
      <c r="F139" s="24">
        <f t="shared" si="11"/>
        <v>3.7130203857966393E-2</v>
      </c>
      <c r="G139" s="22">
        <f>SUM(G140:G141)</f>
        <v>4316952</v>
      </c>
      <c r="H139" s="25">
        <f t="shared" si="8"/>
        <v>13.948148626817447</v>
      </c>
      <c r="I139" s="24">
        <f t="shared" si="9"/>
        <v>26633048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v>30950000</v>
      </c>
      <c r="D140" s="22"/>
      <c r="E140" s="23">
        <f t="shared" si="10"/>
        <v>30950000</v>
      </c>
      <c r="F140" s="24">
        <f t="shared" si="11"/>
        <v>3.7130203857966393E-2</v>
      </c>
      <c r="G140" s="22">
        <v>4316952</v>
      </c>
      <c r="H140" s="25">
        <f t="shared" si="8"/>
        <v>13.948148626817447</v>
      </c>
      <c r="I140" s="24">
        <f t="shared" si="9"/>
        <v>26633048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5">
        <v>212040118042</v>
      </c>
      <c r="B141" s="33" t="s">
        <v>128</v>
      </c>
      <c r="C141" s="22"/>
      <c r="D141" s="22"/>
      <c r="E141" s="23">
        <f t="shared" si="10"/>
        <v>0</v>
      </c>
      <c r="F141" s="24">
        <f t="shared" si="11"/>
        <v>0</v>
      </c>
      <c r="G141" s="22"/>
      <c r="H141" s="25">
        <f t="shared" si="8"/>
        <v>0</v>
      </c>
      <c r="I141" s="24">
        <f t="shared" si="9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v>111085000</v>
      </c>
      <c r="D142" s="22"/>
      <c r="E142" s="23">
        <f t="shared" si="10"/>
        <v>111085000</v>
      </c>
      <c r="F142" s="24">
        <f t="shared" si="11"/>
        <v>0.13326683992123414</v>
      </c>
      <c r="G142" s="22"/>
      <c r="H142" s="25">
        <f t="shared" si="8"/>
        <v>0</v>
      </c>
      <c r="I142" s="24">
        <f t="shared" si="9"/>
        <v>111085000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/>
      <c r="D143" s="22"/>
      <c r="E143" s="23">
        <f t="shared" si="10"/>
        <v>0</v>
      </c>
      <c r="F143" s="24">
        <f t="shared" si="11"/>
        <v>0</v>
      </c>
      <c r="G143" s="22">
        <v>71600</v>
      </c>
      <c r="H143" s="25">
        <f t="shared" si="8"/>
        <v>0</v>
      </c>
      <c r="I143" s="24">
        <f t="shared" si="9"/>
        <v>-71600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v>35017000</v>
      </c>
      <c r="D144" s="22"/>
      <c r="E144" s="23">
        <f t="shared" si="10"/>
        <v>35017000</v>
      </c>
      <c r="F144" s="24">
        <f t="shared" si="11"/>
        <v>4.2009316591095608E-2</v>
      </c>
      <c r="G144" s="22">
        <v>3846536</v>
      </c>
      <c r="H144" s="25">
        <f t="shared" si="8"/>
        <v>10.984767398692064</v>
      </c>
      <c r="I144" s="24">
        <f t="shared" si="9"/>
        <v>31170464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/>
      <c r="D145" s="22"/>
      <c r="E145" s="23">
        <f>SUM(C145:D145)</f>
        <v>0</v>
      </c>
      <c r="F145" s="24">
        <f t="shared" si="11"/>
        <v>0</v>
      </c>
      <c r="G145" s="22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/>
      <c r="D146" s="22"/>
      <c r="E146" s="23">
        <f t="shared" si="10"/>
        <v>0</v>
      </c>
      <c r="F146" s="24">
        <f t="shared" si="11"/>
        <v>0</v>
      </c>
      <c r="G146" s="22"/>
      <c r="H146" s="25">
        <f t="shared" si="8"/>
        <v>0</v>
      </c>
      <c r="I146" s="24">
        <f t="shared" si="9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/>
      <c r="D147" s="22"/>
      <c r="E147" s="23">
        <f t="shared" si="10"/>
        <v>0</v>
      </c>
      <c r="F147" s="24">
        <f t="shared" si="11"/>
        <v>0</v>
      </c>
      <c r="G147" s="22"/>
      <c r="H147" s="25">
        <f t="shared" si="8"/>
        <v>0</v>
      </c>
      <c r="I147" s="24">
        <f t="shared" si="9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0"/>
        <v>0</v>
      </c>
      <c r="F148" s="24">
        <f t="shared" si="11"/>
        <v>0</v>
      </c>
      <c r="G148" s="22">
        <f>SUM(G149:G150)</f>
        <v>0</v>
      </c>
      <c r="H148" s="25">
        <f t="shared" si="8"/>
        <v>0</v>
      </c>
      <c r="I148" s="24">
        <f t="shared" si="9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/>
      <c r="D149" s="22"/>
      <c r="E149" s="23">
        <f t="shared" si="10"/>
        <v>0</v>
      </c>
      <c r="F149" s="24">
        <f t="shared" si="11"/>
        <v>0</v>
      </c>
      <c r="G149" s="22"/>
      <c r="H149" s="25">
        <f t="shared" si="8"/>
        <v>0</v>
      </c>
      <c r="I149" s="24">
        <f t="shared" si="9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/>
      <c r="D150" s="22"/>
      <c r="E150" s="23">
        <f t="shared" si="10"/>
        <v>0</v>
      </c>
      <c r="F150" s="24">
        <f t="shared" si="11"/>
        <v>0</v>
      </c>
      <c r="G150" s="22"/>
      <c r="H150" s="25">
        <f t="shared" si="8"/>
        <v>0</v>
      </c>
      <c r="I150" s="24">
        <f t="shared" si="9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/>
      <c r="D151" s="22"/>
      <c r="E151" s="23">
        <f t="shared" si="10"/>
        <v>0</v>
      </c>
      <c r="F151" s="24">
        <f t="shared" si="11"/>
        <v>0</v>
      </c>
      <c r="G151" s="22"/>
      <c r="H151" s="25">
        <f t="shared" si="8"/>
        <v>0</v>
      </c>
      <c r="I151" s="24">
        <f t="shared" si="9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/>
      <c r="D152" s="22"/>
      <c r="E152" s="23">
        <f t="shared" si="10"/>
        <v>0</v>
      </c>
      <c r="F152" s="24">
        <f t="shared" si="11"/>
        <v>0</v>
      </c>
      <c r="G152" s="22"/>
      <c r="H152" s="25">
        <f t="shared" si="8"/>
        <v>0</v>
      </c>
      <c r="I152" s="24">
        <f t="shared" si="9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5">
        <v>2120499</v>
      </c>
      <c r="B153" s="28" t="s">
        <v>147</v>
      </c>
      <c r="C153" s="22">
        <f>SUM(C155:C162)</f>
        <v>0</v>
      </c>
      <c r="D153" s="22">
        <f>SUM(D155:D162)</f>
        <v>0</v>
      </c>
      <c r="E153" s="23">
        <f t="shared" si="10"/>
        <v>0</v>
      </c>
      <c r="F153" s="24">
        <f t="shared" si="11"/>
        <v>0</v>
      </c>
      <c r="G153" s="22">
        <f>SUM(G155:G162)</f>
        <v>0</v>
      </c>
      <c r="H153" s="25">
        <f t="shared" si="8"/>
        <v>0</v>
      </c>
      <c r="I153" s="24">
        <f t="shared" si="9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5">
        <v>212049901</v>
      </c>
      <c r="B154" s="33" t="s">
        <v>148</v>
      </c>
      <c r="C154" s="22">
        <f>SUM(C155:C160)</f>
        <v>0</v>
      </c>
      <c r="D154" s="22">
        <f>SUM(D155:D160)</f>
        <v>0</v>
      </c>
      <c r="E154" s="23">
        <f t="shared" si="10"/>
        <v>0</v>
      </c>
      <c r="F154" s="24">
        <f t="shared" si="11"/>
        <v>0</v>
      </c>
      <c r="G154" s="22">
        <f>SUM(G155:G160)</f>
        <v>0</v>
      </c>
      <c r="H154" s="25">
        <f t="shared" si="8"/>
        <v>0</v>
      </c>
      <c r="I154" s="24">
        <f t="shared" si="9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/>
      <c r="D155" s="22"/>
      <c r="E155" s="23">
        <f t="shared" si="10"/>
        <v>0</v>
      </c>
      <c r="F155" s="24">
        <f t="shared" si="11"/>
        <v>0</v>
      </c>
      <c r="G155" s="22"/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5">
        <v>21204990102</v>
      </c>
      <c r="B156" s="33" t="s">
        <v>150</v>
      </c>
      <c r="C156" s="22"/>
      <c r="D156" s="22"/>
      <c r="E156" s="23">
        <f t="shared" si="10"/>
        <v>0</v>
      </c>
      <c r="F156" s="24">
        <f t="shared" si="11"/>
        <v>0</v>
      </c>
      <c r="G156" s="22"/>
      <c r="H156" s="25">
        <f t="shared" si="8"/>
        <v>0</v>
      </c>
      <c r="I156" s="24">
        <f t="shared" si="9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5">
        <v>21204990103</v>
      </c>
      <c r="B157" s="33" t="s">
        <v>151</v>
      </c>
      <c r="C157" s="22"/>
      <c r="D157" s="22"/>
      <c r="E157" s="23">
        <f t="shared" si="10"/>
        <v>0</v>
      </c>
      <c r="F157" s="24">
        <f t="shared" si="11"/>
        <v>0</v>
      </c>
      <c r="G157" s="22"/>
      <c r="H157" s="25">
        <f t="shared" si="8"/>
        <v>0</v>
      </c>
      <c r="I157" s="24">
        <f t="shared" si="9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/>
      <c r="D158" s="22"/>
      <c r="E158" s="23">
        <f t="shared" si="10"/>
        <v>0</v>
      </c>
      <c r="F158" s="24">
        <f t="shared" si="11"/>
        <v>0</v>
      </c>
      <c r="G158" s="22"/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5">
        <v>21204990105</v>
      </c>
      <c r="B159" s="33" t="s">
        <v>153</v>
      </c>
      <c r="C159" s="22"/>
      <c r="D159" s="22"/>
      <c r="E159" s="23">
        <f t="shared" si="10"/>
        <v>0</v>
      </c>
      <c r="F159" s="24">
        <f t="shared" si="11"/>
        <v>0</v>
      </c>
      <c r="G159" s="22"/>
      <c r="H159" s="25">
        <f t="shared" si="8"/>
        <v>0</v>
      </c>
      <c r="I159" s="24">
        <f t="shared" si="9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4">
        <v>21204990106</v>
      </c>
      <c r="B160" s="35" t="s">
        <v>154</v>
      </c>
      <c r="C160" s="22"/>
      <c r="D160" s="22"/>
      <c r="E160" s="23">
        <f>SUM(C160:D160)</f>
        <v>0</v>
      </c>
      <c r="F160" s="24">
        <f t="shared" si="11"/>
        <v>0</v>
      </c>
      <c r="G160" s="22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5">
        <v>212049902</v>
      </c>
      <c r="B161" s="33" t="s">
        <v>155</v>
      </c>
      <c r="C161" s="22"/>
      <c r="D161" s="22"/>
      <c r="E161" s="23">
        <f t="shared" si="10"/>
        <v>0</v>
      </c>
      <c r="F161" s="24">
        <f t="shared" si="11"/>
        <v>0</v>
      </c>
      <c r="G161" s="22"/>
      <c r="H161" s="25">
        <f t="shared" ref="H161:H228" si="14">IF(OR(G161=0,E161=0),0,G161/E161)*100</f>
        <v>0</v>
      </c>
      <c r="I161" s="24">
        <f t="shared" si="9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5">
        <v>212049999</v>
      </c>
      <c r="B162" s="33" t="s">
        <v>156</v>
      </c>
      <c r="C162" s="22"/>
      <c r="D162" s="22"/>
      <c r="E162" s="23">
        <f>SUM(C162:D162)</f>
        <v>0</v>
      </c>
      <c r="F162" s="24">
        <f t="shared" si="11"/>
        <v>0</v>
      </c>
      <c r="G162" s="22"/>
      <c r="H162" s="25">
        <f t="shared" si="14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0"/>
        <v>0</v>
      </c>
      <c r="F163" s="24">
        <f t="shared" si="11"/>
        <v>0</v>
      </c>
      <c r="G163" s="22">
        <f>SUM(G165:G171)</f>
        <v>0</v>
      </c>
      <c r="H163" s="25">
        <f t="shared" si="14"/>
        <v>0</v>
      </c>
      <c r="I163" s="24">
        <f t="shared" ref="I163:I214" si="15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6">SUM(C164:D164)</f>
        <v>0</v>
      </c>
      <c r="F164" s="24">
        <f t="shared" ref="F164:F230" si="17">IF(OR(E164=0,E$7=0),0,E164/E$7)*100</f>
        <v>0</v>
      </c>
      <c r="G164" s="22">
        <f>SUM(G165:G167)</f>
        <v>0</v>
      </c>
      <c r="H164" s="25">
        <f t="shared" si="14"/>
        <v>0</v>
      </c>
      <c r="I164" s="24">
        <f t="shared" si="15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/>
      <c r="D165" s="22"/>
      <c r="E165" s="23">
        <f t="shared" si="16"/>
        <v>0</v>
      </c>
      <c r="F165" s="24">
        <f t="shared" si="17"/>
        <v>0</v>
      </c>
      <c r="G165" s="22"/>
      <c r="H165" s="25">
        <f t="shared" si="14"/>
        <v>0</v>
      </c>
      <c r="I165" s="24">
        <f t="shared" si="15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/>
      <c r="D166" s="22"/>
      <c r="E166" s="23">
        <f t="shared" si="16"/>
        <v>0</v>
      </c>
      <c r="F166" s="24">
        <f t="shared" si="17"/>
        <v>0</v>
      </c>
      <c r="G166" s="22"/>
      <c r="H166" s="25">
        <f t="shared" si="14"/>
        <v>0</v>
      </c>
      <c r="I166" s="24">
        <f t="shared" si="15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/>
      <c r="D167" s="22"/>
      <c r="E167" s="23">
        <f t="shared" si="16"/>
        <v>0</v>
      </c>
      <c r="F167" s="24">
        <f t="shared" si="17"/>
        <v>0</v>
      </c>
      <c r="G167" s="22"/>
      <c r="H167" s="25">
        <f t="shared" si="14"/>
        <v>0</v>
      </c>
      <c r="I167" s="24">
        <f t="shared" si="15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/>
      <c r="D168" s="22"/>
      <c r="E168" s="23">
        <f t="shared" si="16"/>
        <v>0</v>
      </c>
      <c r="F168" s="24">
        <f t="shared" si="17"/>
        <v>0</v>
      </c>
      <c r="G168" s="22"/>
      <c r="H168" s="25">
        <f t="shared" si="14"/>
        <v>0</v>
      </c>
      <c r="I168" s="24">
        <f t="shared" si="15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/>
      <c r="D169" s="22"/>
      <c r="E169" s="23">
        <f t="shared" si="16"/>
        <v>0</v>
      </c>
      <c r="F169" s="24">
        <f t="shared" si="17"/>
        <v>0</v>
      </c>
      <c r="G169" s="22"/>
      <c r="H169" s="25">
        <f t="shared" si="14"/>
        <v>0</v>
      </c>
      <c r="I169" s="24">
        <f t="shared" si="15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/>
      <c r="D170" s="22"/>
      <c r="E170" s="23">
        <f t="shared" si="16"/>
        <v>0</v>
      </c>
      <c r="F170" s="24">
        <f t="shared" si="17"/>
        <v>0</v>
      </c>
      <c r="G170" s="22"/>
      <c r="H170" s="25">
        <f t="shared" si="14"/>
        <v>0</v>
      </c>
      <c r="I170" s="24">
        <f t="shared" si="15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/>
      <c r="D171" s="22"/>
      <c r="E171" s="23">
        <f t="shared" si="16"/>
        <v>0</v>
      </c>
      <c r="F171" s="24">
        <f t="shared" si="17"/>
        <v>0</v>
      </c>
      <c r="G171" s="22"/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6"/>
        <v>0</v>
      </c>
      <c r="F172" s="24">
        <f t="shared" si="17"/>
        <v>0</v>
      </c>
      <c r="G172" s="22">
        <f>SUM(G173:G182)+G185+G186+G189+G192+G193+G196+G199+G203</f>
        <v>0</v>
      </c>
      <c r="H172" s="25">
        <f t="shared" si="14"/>
        <v>0</v>
      </c>
      <c r="I172" s="24">
        <f t="shared" si="15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/>
      <c r="D173" s="22"/>
      <c r="E173" s="23">
        <f t="shared" si="16"/>
        <v>0</v>
      </c>
      <c r="F173" s="24">
        <f t="shared" si="17"/>
        <v>0</v>
      </c>
      <c r="G173" s="22"/>
      <c r="H173" s="25">
        <f t="shared" si="14"/>
        <v>0</v>
      </c>
      <c r="I173" s="24">
        <f t="shared" si="15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/>
      <c r="D174" s="22"/>
      <c r="E174" s="23">
        <f t="shared" si="16"/>
        <v>0</v>
      </c>
      <c r="F174" s="24">
        <f t="shared" si="17"/>
        <v>0</v>
      </c>
      <c r="G174" s="22"/>
      <c r="H174" s="25">
        <f t="shared" si="14"/>
        <v>0</v>
      </c>
      <c r="I174" s="24">
        <f t="shared" si="15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/>
      <c r="D175" s="22"/>
      <c r="E175" s="23">
        <f t="shared" si="16"/>
        <v>0</v>
      </c>
      <c r="F175" s="24">
        <f t="shared" si="17"/>
        <v>0</v>
      </c>
      <c r="G175" s="22"/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/>
      <c r="D176" s="22"/>
      <c r="E176" s="23">
        <f t="shared" si="16"/>
        <v>0</v>
      </c>
      <c r="F176" s="24">
        <f t="shared" si="17"/>
        <v>0</v>
      </c>
      <c r="G176" s="22"/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/>
      <c r="D177" s="22"/>
      <c r="E177" s="23">
        <f t="shared" si="16"/>
        <v>0</v>
      </c>
      <c r="F177" s="24">
        <f t="shared" si="17"/>
        <v>0</v>
      </c>
      <c r="G177" s="22"/>
      <c r="H177" s="25">
        <f t="shared" si="14"/>
        <v>0</v>
      </c>
      <c r="I177" s="24">
        <f t="shared" si="15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/>
      <c r="D178" s="22"/>
      <c r="E178" s="23">
        <f t="shared" si="16"/>
        <v>0</v>
      </c>
      <c r="F178" s="24">
        <f t="shared" si="17"/>
        <v>0</v>
      </c>
      <c r="G178" s="22"/>
      <c r="H178" s="25">
        <f t="shared" si="14"/>
        <v>0</v>
      </c>
      <c r="I178" s="24">
        <f t="shared" si="15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/>
      <c r="D179" s="22"/>
      <c r="E179" s="23">
        <f t="shared" si="16"/>
        <v>0</v>
      </c>
      <c r="F179" s="24">
        <f t="shared" si="17"/>
        <v>0</v>
      </c>
      <c r="G179" s="22"/>
      <c r="H179" s="25">
        <f t="shared" si="14"/>
        <v>0</v>
      </c>
      <c r="I179" s="24">
        <f t="shared" si="15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/>
      <c r="D180" s="22"/>
      <c r="E180" s="23">
        <f t="shared" si="16"/>
        <v>0</v>
      </c>
      <c r="F180" s="24">
        <f t="shared" si="17"/>
        <v>0</v>
      </c>
      <c r="G180" s="22"/>
      <c r="H180" s="25">
        <f t="shared" si="14"/>
        <v>0</v>
      </c>
      <c r="I180" s="24">
        <f t="shared" si="15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/>
      <c r="D181" s="22"/>
      <c r="E181" s="23">
        <f t="shared" si="16"/>
        <v>0</v>
      </c>
      <c r="F181" s="24">
        <f t="shared" si="17"/>
        <v>0</v>
      </c>
      <c r="G181" s="22"/>
      <c r="H181" s="25">
        <f t="shared" si="14"/>
        <v>0</v>
      </c>
      <c r="I181" s="24">
        <f t="shared" si="15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6"/>
        <v>0</v>
      </c>
      <c r="F182" s="24">
        <f t="shared" si="17"/>
        <v>0</v>
      </c>
      <c r="G182" s="22">
        <f>SUM(G183:G184)</f>
        <v>0</v>
      </c>
      <c r="H182" s="25">
        <f t="shared" si="14"/>
        <v>0</v>
      </c>
      <c r="I182" s="24">
        <f t="shared" si="15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/>
      <c r="D183" s="22"/>
      <c r="E183" s="23">
        <f t="shared" si="16"/>
        <v>0</v>
      </c>
      <c r="F183" s="24">
        <f t="shared" si="17"/>
        <v>0</v>
      </c>
      <c r="G183" s="22"/>
      <c r="H183" s="25">
        <f t="shared" si="14"/>
        <v>0</v>
      </c>
      <c r="I183" s="24">
        <f t="shared" si="15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/>
      <c r="D184" s="22"/>
      <c r="E184" s="23">
        <f t="shared" si="16"/>
        <v>0</v>
      </c>
      <c r="F184" s="24">
        <f t="shared" si="17"/>
        <v>0</v>
      </c>
      <c r="G184" s="22"/>
      <c r="H184" s="25">
        <f t="shared" si="14"/>
        <v>0</v>
      </c>
      <c r="I184" s="24">
        <f t="shared" si="15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/>
      <c r="D185" s="22"/>
      <c r="E185" s="23">
        <f t="shared" si="16"/>
        <v>0</v>
      </c>
      <c r="F185" s="24">
        <f t="shared" si="17"/>
        <v>0</v>
      </c>
      <c r="G185" s="22"/>
      <c r="H185" s="25">
        <f t="shared" si="14"/>
        <v>0</v>
      </c>
      <c r="I185" s="24">
        <f t="shared" si="15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6"/>
        <v>0</v>
      </c>
      <c r="F186" s="24">
        <f t="shared" si="17"/>
        <v>0</v>
      </c>
      <c r="G186" s="22">
        <f>SUM(G187:G188)</f>
        <v>0</v>
      </c>
      <c r="H186" s="25">
        <f t="shared" si="14"/>
        <v>0</v>
      </c>
      <c r="I186" s="24">
        <f t="shared" si="15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/>
      <c r="D187" s="22"/>
      <c r="E187" s="23">
        <f t="shared" si="16"/>
        <v>0</v>
      </c>
      <c r="F187" s="24">
        <f t="shared" si="17"/>
        <v>0</v>
      </c>
      <c r="G187" s="22"/>
      <c r="H187" s="25">
        <f t="shared" si="14"/>
        <v>0</v>
      </c>
      <c r="I187" s="24">
        <f t="shared" si="15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/>
      <c r="D188" s="22"/>
      <c r="E188" s="23">
        <f t="shared" si="16"/>
        <v>0</v>
      </c>
      <c r="F188" s="24">
        <f t="shared" si="17"/>
        <v>0</v>
      </c>
      <c r="G188" s="22"/>
      <c r="H188" s="25">
        <f t="shared" si="14"/>
        <v>0</v>
      </c>
      <c r="I188" s="24">
        <f t="shared" si="15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6"/>
        <v>0</v>
      </c>
      <c r="F189" s="24">
        <f t="shared" si="17"/>
        <v>0</v>
      </c>
      <c r="G189" s="22">
        <f>SUM(G190:G191)</f>
        <v>0</v>
      </c>
      <c r="H189" s="25">
        <f t="shared" si="14"/>
        <v>0</v>
      </c>
      <c r="I189" s="24">
        <f t="shared" si="15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/>
      <c r="D190" s="22"/>
      <c r="E190" s="23">
        <f t="shared" si="16"/>
        <v>0</v>
      </c>
      <c r="F190" s="24">
        <f t="shared" si="17"/>
        <v>0</v>
      </c>
      <c r="G190" s="22"/>
      <c r="H190" s="25">
        <f t="shared" si="14"/>
        <v>0</v>
      </c>
      <c r="I190" s="24">
        <f t="shared" si="15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/>
      <c r="D191" s="22"/>
      <c r="E191" s="23">
        <f t="shared" si="16"/>
        <v>0</v>
      </c>
      <c r="F191" s="24">
        <f t="shared" si="17"/>
        <v>0</v>
      </c>
      <c r="G191" s="22"/>
      <c r="H191" s="25">
        <f t="shared" si="14"/>
        <v>0</v>
      </c>
      <c r="I191" s="24">
        <f t="shared" si="15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/>
      <c r="D192" s="22"/>
      <c r="E192" s="23">
        <f t="shared" si="16"/>
        <v>0</v>
      </c>
      <c r="F192" s="24">
        <f t="shared" si="17"/>
        <v>0</v>
      </c>
      <c r="G192" s="22"/>
      <c r="H192" s="25">
        <f t="shared" si="14"/>
        <v>0</v>
      </c>
      <c r="I192" s="24">
        <f t="shared" si="15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6"/>
        <v>0</v>
      </c>
      <c r="F193" s="24">
        <f t="shared" si="17"/>
        <v>0</v>
      </c>
      <c r="G193" s="22">
        <f>SUM(G194:G195)</f>
        <v>0</v>
      </c>
      <c r="H193" s="25">
        <f t="shared" si="14"/>
        <v>0</v>
      </c>
      <c r="I193" s="24">
        <f t="shared" si="15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/>
      <c r="D194" s="22"/>
      <c r="E194" s="23">
        <f t="shared" si="16"/>
        <v>0</v>
      </c>
      <c r="F194" s="24">
        <f t="shared" si="17"/>
        <v>0</v>
      </c>
      <c r="G194" s="22"/>
      <c r="H194" s="25">
        <f t="shared" si="14"/>
        <v>0</v>
      </c>
      <c r="I194" s="24">
        <f t="shared" si="15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/>
      <c r="D195" s="22"/>
      <c r="E195" s="23">
        <f t="shared" si="16"/>
        <v>0</v>
      </c>
      <c r="F195" s="24">
        <f t="shared" si="17"/>
        <v>0</v>
      </c>
      <c r="G195" s="22"/>
      <c r="H195" s="25">
        <f t="shared" si="14"/>
        <v>0</v>
      </c>
      <c r="I195" s="24">
        <f t="shared" si="15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6"/>
        <v>0</v>
      </c>
      <c r="F196" s="24">
        <f t="shared" si="17"/>
        <v>0</v>
      </c>
      <c r="G196" s="22">
        <f>SUM(G197:G198)</f>
        <v>0</v>
      </c>
      <c r="H196" s="25">
        <f t="shared" si="14"/>
        <v>0</v>
      </c>
      <c r="I196" s="24">
        <f t="shared" si="15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/>
      <c r="D197" s="22"/>
      <c r="E197" s="23">
        <f t="shared" si="16"/>
        <v>0</v>
      </c>
      <c r="F197" s="24">
        <f t="shared" si="17"/>
        <v>0</v>
      </c>
      <c r="G197" s="22"/>
      <c r="H197" s="25">
        <f t="shared" si="14"/>
        <v>0</v>
      </c>
      <c r="I197" s="24">
        <f t="shared" si="15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/>
      <c r="D198" s="22"/>
      <c r="E198" s="23">
        <f t="shared" si="16"/>
        <v>0</v>
      </c>
      <c r="F198" s="24">
        <f t="shared" si="17"/>
        <v>0</v>
      </c>
      <c r="G198" s="22"/>
      <c r="H198" s="25">
        <f t="shared" si="14"/>
        <v>0</v>
      </c>
      <c r="I198" s="24">
        <f t="shared" si="15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6"/>
        <v>0</v>
      </c>
      <c r="F199" s="24">
        <f t="shared" si="17"/>
        <v>0</v>
      </c>
      <c r="G199" s="22">
        <f>SUM(G200:G202)</f>
        <v>0</v>
      </c>
      <c r="H199" s="25">
        <f t="shared" si="14"/>
        <v>0</v>
      </c>
      <c r="I199" s="24">
        <f t="shared" si="15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/>
      <c r="D200" s="22"/>
      <c r="E200" s="23">
        <f t="shared" si="16"/>
        <v>0</v>
      </c>
      <c r="F200" s="24">
        <f t="shared" si="17"/>
        <v>0</v>
      </c>
      <c r="G200" s="22"/>
      <c r="H200" s="25">
        <f t="shared" si="14"/>
        <v>0</v>
      </c>
      <c r="I200" s="24">
        <f t="shared" si="15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/>
      <c r="D201" s="22"/>
      <c r="E201" s="23">
        <f t="shared" si="16"/>
        <v>0</v>
      </c>
      <c r="F201" s="24">
        <f t="shared" si="17"/>
        <v>0</v>
      </c>
      <c r="G201" s="22"/>
      <c r="H201" s="25">
        <f t="shared" si="14"/>
        <v>0</v>
      </c>
      <c r="I201" s="24">
        <f t="shared" si="15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/>
      <c r="D202" s="22"/>
      <c r="E202" s="23">
        <f t="shared" si="16"/>
        <v>0</v>
      </c>
      <c r="F202" s="24">
        <f t="shared" si="17"/>
        <v>0</v>
      </c>
      <c r="G202" s="22"/>
      <c r="H202" s="25">
        <f t="shared" si="14"/>
        <v>0</v>
      </c>
      <c r="I202" s="24">
        <f t="shared" si="15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/>
      <c r="D203" s="22"/>
      <c r="E203" s="23">
        <f t="shared" si="16"/>
        <v>0</v>
      </c>
      <c r="F203" s="24">
        <f t="shared" si="17"/>
        <v>0</v>
      </c>
      <c r="G203" s="22"/>
      <c r="H203" s="25">
        <f t="shared" si="14"/>
        <v>0</v>
      </c>
      <c r="I203" s="24">
        <f t="shared" si="15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6"/>
        <v>0</v>
      </c>
      <c r="F204" s="24">
        <f t="shared" si="17"/>
        <v>0</v>
      </c>
      <c r="G204" s="22">
        <f>SUM(G205)</f>
        <v>0</v>
      </c>
      <c r="H204" s="25">
        <f t="shared" si="14"/>
        <v>0</v>
      </c>
      <c r="I204" s="24">
        <f t="shared" si="15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/>
      <c r="D205" s="22"/>
      <c r="E205" s="23">
        <f t="shared" si="16"/>
        <v>0</v>
      </c>
      <c r="F205" s="24">
        <f t="shared" si="17"/>
        <v>0</v>
      </c>
      <c r="G205" s="22"/>
      <c r="H205" s="25">
        <f t="shared" si="14"/>
        <v>0</v>
      </c>
      <c r="I205" s="24">
        <f t="shared" si="15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/>
      <c r="D206" s="22"/>
      <c r="E206" s="23">
        <f t="shared" si="16"/>
        <v>0</v>
      </c>
      <c r="F206" s="24">
        <f t="shared" si="17"/>
        <v>0</v>
      </c>
      <c r="G206" s="22"/>
      <c r="H206" s="25">
        <f t="shared" si="14"/>
        <v>0</v>
      </c>
      <c r="I206" s="24">
        <f t="shared" si="15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6"/>
        <v>0</v>
      </c>
      <c r="F207" s="24">
        <f t="shared" si="17"/>
        <v>0</v>
      </c>
      <c r="G207" s="22">
        <f>SUM(G208:G209)</f>
        <v>0</v>
      </c>
      <c r="H207" s="25">
        <f t="shared" si="14"/>
        <v>0</v>
      </c>
      <c r="I207" s="24">
        <f t="shared" si="15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/>
      <c r="D208" s="22"/>
      <c r="E208" s="23">
        <f t="shared" si="16"/>
        <v>0</v>
      </c>
      <c r="F208" s="24">
        <f t="shared" si="17"/>
        <v>0</v>
      </c>
      <c r="G208" s="22"/>
      <c r="H208" s="25">
        <f t="shared" si="14"/>
        <v>0</v>
      </c>
      <c r="I208" s="24">
        <f t="shared" si="15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/>
      <c r="D209" s="22"/>
      <c r="E209" s="23">
        <f t="shared" si="16"/>
        <v>0</v>
      </c>
      <c r="F209" s="24">
        <f t="shared" si="17"/>
        <v>0</v>
      </c>
      <c r="G209" s="22"/>
      <c r="H209" s="25">
        <f t="shared" si="14"/>
        <v>0</v>
      </c>
      <c r="I209" s="24">
        <f t="shared" si="15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/>
      <c r="D210" s="22"/>
      <c r="E210" s="23">
        <f t="shared" si="16"/>
        <v>0</v>
      </c>
      <c r="F210" s="24">
        <f t="shared" si="17"/>
        <v>0</v>
      </c>
      <c r="G210" s="22"/>
      <c r="H210" s="25">
        <f t="shared" si="14"/>
        <v>0</v>
      </c>
      <c r="I210" s="24">
        <f t="shared" si="15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/>
      <c r="D211" s="22"/>
      <c r="E211" s="23">
        <f t="shared" si="16"/>
        <v>0</v>
      </c>
      <c r="F211" s="24">
        <f t="shared" si="17"/>
        <v>0</v>
      </c>
      <c r="G211" s="22"/>
      <c r="H211" s="25">
        <f t="shared" si="14"/>
        <v>0</v>
      </c>
      <c r="I211" s="24">
        <f t="shared" si="15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/>
      <c r="D212" s="22"/>
      <c r="E212" s="23">
        <f t="shared" si="16"/>
        <v>0</v>
      </c>
      <c r="F212" s="24">
        <f t="shared" si="17"/>
        <v>0</v>
      </c>
      <c r="G212" s="22"/>
      <c r="H212" s="25">
        <f t="shared" si="14"/>
        <v>0</v>
      </c>
      <c r="I212" s="24">
        <f t="shared" si="15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v>150000000</v>
      </c>
      <c r="D213" s="22"/>
      <c r="E213" s="23">
        <f t="shared" si="16"/>
        <v>150000000</v>
      </c>
      <c r="F213" s="24">
        <f t="shared" si="17"/>
        <v>0.17995252273650919</v>
      </c>
      <c r="G213" s="22">
        <v>25450468</v>
      </c>
      <c r="H213" s="25">
        <f t="shared" si="14"/>
        <v>16.966978666666666</v>
      </c>
      <c r="I213" s="24">
        <f t="shared" si="15"/>
        <v>124549532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6"/>
        <v>0</v>
      </c>
      <c r="F214" s="24">
        <f t="shared" si="17"/>
        <v>0</v>
      </c>
      <c r="G214" s="22">
        <f>SUM(G215:G217)</f>
        <v>0</v>
      </c>
      <c r="H214" s="25">
        <f t="shared" si="14"/>
        <v>0</v>
      </c>
      <c r="I214" s="24">
        <f t="shared" si="15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/>
      <c r="D215" s="22"/>
      <c r="E215" s="23">
        <f t="shared" ref="E215" si="18">SUM(C215:D215)</f>
        <v>0</v>
      </c>
      <c r="F215" s="24">
        <f t="shared" si="17"/>
        <v>0</v>
      </c>
      <c r="G215" s="22"/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/>
      <c r="D216" s="22"/>
      <c r="E216" s="23">
        <f t="shared" si="16"/>
        <v>0</v>
      </c>
      <c r="F216" s="24">
        <f t="shared" si="17"/>
        <v>0</v>
      </c>
      <c r="G216" s="22"/>
      <c r="H216" s="25">
        <f t="shared" si="14"/>
        <v>0</v>
      </c>
      <c r="I216" s="24">
        <f t="shared" si="19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/>
      <c r="D217" s="22"/>
      <c r="E217" s="23">
        <f t="shared" si="16"/>
        <v>0</v>
      </c>
      <c r="F217" s="24">
        <f t="shared" si="17"/>
        <v>0</v>
      </c>
      <c r="G217" s="22"/>
      <c r="H217" s="25">
        <f t="shared" si="14"/>
        <v>0</v>
      </c>
      <c r="I217" s="24">
        <f t="shared" si="19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6"/>
        <v>0</v>
      </c>
      <c r="F218" s="19">
        <f t="shared" si="17"/>
        <v>0</v>
      </c>
      <c r="G218" s="17">
        <f>SUM(G219+G248+G254+G262+G297)</f>
        <v>0</v>
      </c>
      <c r="H218" s="25">
        <f t="shared" si="14"/>
        <v>0</v>
      </c>
      <c r="I218" s="24">
        <f t="shared" si="19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6"/>
        <v>0</v>
      </c>
      <c r="F219" s="24">
        <f t="shared" si="17"/>
        <v>0</v>
      </c>
      <c r="G219" s="22">
        <f>SUM(G220+G239+G240+G243+G244+G245)</f>
        <v>0</v>
      </c>
      <c r="H219" s="25">
        <f t="shared" si="14"/>
        <v>0</v>
      </c>
      <c r="I219" s="24">
        <f t="shared" si="19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6"/>
        <v>0</v>
      </c>
      <c r="F220" s="24">
        <f t="shared" si="17"/>
        <v>0</v>
      </c>
      <c r="G220" s="22">
        <f>SUM(G234:G238)+G221+G227</f>
        <v>0</v>
      </c>
      <c r="H220" s="25">
        <f t="shared" si="14"/>
        <v>0</v>
      </c>
      <c r="I220" s="24">
        <f t="shared" si="19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6"/>
        <v>0</v>
      </c>
      <c r="F221" s="24">
        <f t="shared" si="17"/>
        <v>0</v>
      </c>
      <c r="G221" s="22">
        <f>SUM(G222:G226)</f>
        <v>0</v>
      </c>
      <c r="H221" s="25">
        <f t="shared" si="14"/>
        <v>0</v>
      </c>
      <c r="I221" s="24">
        <f t="shared" si="19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/>
      <c r="D222" s="22"/>
      <c r="E222" s="23">
        <f t="shared" si="16"/>
        <v>0</v>
      </c>
      <c r="F222" s="24">
        <f t="shared" si="17"/>
        <v>0</v>
      </c>
      <c r="G222" s="22"/>
      <c r="H222" s="25">
        <f t="shared" si="14"/>
        <v>0</v>
      </c>
      <c r="I222" s="24">
        <f t="shared" si="19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/>
      <c r="D223" s="22"/>
      <c r="E223" s="23">
        <f t="shared" si="16"/>
        <v>0</v>
      </c>
      <c r="F223" s="24">
        <f t="shared" si="17"/>
        <v>0</v>
      </c>
      <c r="G223" s="22"/>
      <c r="H223" s="25">
        <f t="shared" si="14"/>
        <v>0</v>
      </c>
      <c r="I223" s="24">
        <f t="shared" si="19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/>
      <c r="D224" s="22"/>
      <c r="E224" s="23">
        <f t="shared" si="16"/>
        <v>0</v>
      </c>
      <c r="F224" s="24">
        <f t="shared" si="17"/>
        <v>0</v>
      </c>
      <c r="G224" s="22"/>
      <c r="H224" s="25">
        <f t="shared" si="14"/>
        <v>0</v>
      </c>
      <c r="I224" s="24">
        <f t="shared" si="19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/>
      <c r="D225" s="22"/>
      <c r="E225" s="23">
        <f t="shared" si="16"/>
        <v>0</v>
      </c>
      <c r="F225" s="24">
        <f t="shared" si="17"/>
        <v>0</v>
      </c>
      <c r="G225" s="22"/>
      <c r="H225" s="25">
        <f t="shared" si="14"/>
        <v>0</v>
      </c>
      <c r="I225" s="24">
        <f t="shared" si="19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/>
      <c r="D226" s="22"/>
      <c r="E226" s="23">
        <f>SUM(C226:D226)</f>
        <v>0</v>
      </c>
      <c r="F226" s="24">
        <f t="shared" si="17"/>
        <v>0</v>
      </c>
      <c r="G226" s="22"/>
      <c r="H226" s="25">
        <f t="shared" si="14"/>
        <v>0</v>
      </c>
      <c r="I226" s="24">
        <f t="shared" si="19"/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6"/>
        <v>0</v>
      </c>
      <c r="F227" s="24">
        <f t="shared" si="17"/>
        <v>0</v>
      </c>
      <c r="G227" s="22">
        <f>SUM(G231:G233)+G228</f>
        <v>0</v>
      </c>
      <c r="H227" s="25">
        <f t="shared" si="14"/>
        <v>0</v>
      </c>
      <c r="I227" s="24">
        <f t="shared" si="19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/>
      <c r="D228" s="22"/>
      <c r="E228" s="23">
        <f t="shared" si="16"/>
        <v>0</v>
      </c>
      <c r="F228" s="24">
        <f t="shared" si="17"/>
        <v>0</v>
      </c>
      <c r="G228" s="22"/>
      <c r="H228" s="25">
        <f t="shared" si="14"/>
        <v>0</v>
      </c>
      <c r="I228" s="24">
        <f t="shared" si="19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6"/>
        <v>0</v>
      </c>
      <c r="F229" s="24">
        <f t="shared" si="17"/>
        <v>0</v>
      </c>
      <c r="G229" s="22">
        <f>SUM(G230)</f>
        <v>0</v>
      </c>
      <c r="H229" s="25">
        <f t="shared" ref="H229:H292" si="20">IF(OR(G229=0,E229=0),0,G229/E229)*100</f>
        <v>0</v>
      </c>
      <c r="I229" s="24">
        <f t="shared" si="19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6"/>
        <v>0</v>
      </c>
      <c r="F230" s="24">
        <f t="shared" si="17"/>
        <v>0</v>
      </c>
      <c r="G230" s="22">
        <f>SUM(G231)</f>
        <v>0</v>
      </c>
      <c r="H230" s="25">
        <f t="shared" si="20"/>
        <v>0</v>
      </c>
      <c r="I230" s="24">
        <f t="shared" si="19"/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/>
      <c r="D231" s="22"/>
      <c r="E231" s="23">
        <f t="shared" ref="E231:E302" si="21">SUM(C231:D231)</f>
        <v>0</v>
      </c>
      <c r="F231" s="24">
        <f t="shared" ref="F231:F302" si="22">IF(OR(E231=0,E$7=0),0,E231/E$7)*100</f>
        <v>0</v>
      </c>
      <c r="G231" s="22"/>
      <c r="H231" s="25">
        <f t="shared" si="20"/>
        <v>0</v>
      </c>
      <c r="I231" s="24">
        <f t="shared" si="19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/>
      <c r="D232" s="22"/>
      <c r="E232" s="23">
        <f t="shared" si="21"/>
        <v>0</v>
      </c>
      <c r="F232" s="24">
        <f t="shared" si="22"/>
        <v>0</v>
      </c>
      <c r="G232" s="22"/>
      <c r="H232" s="25">
        <f t="shared" si="20"/>
        <v>0</v>
      </c>
      <c r="I232" s="24">
        <f t="shared" si="19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/>
      <c r="D233" s="22"/>
      <c r="E233" s="23">
        <f t="shared" si="21"/>
        <v>0</v>
      </c>
      <c r="F233" s="24">
        <f t="shared" si="22"/>
        <v>0</v>
      </c>
      <c r="G233" s="22"/>
      <c r="H233" s="25">
        <f t="shared" si="20"/>
        <v>0</v>
      </c>
      <c r="I233" s="24">
        <f t="shared" si="19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/>
      <c r="D234" s="22"/>
      <c r="E234" s="23">
        <f t="shared" si="21"/>
        <v>0</v>
      </c>
      <c r="F234" s="24">
        <f t="shared" si="22"/>
        <v>0</v>
      </c>
      <c r="G234" s="22"/>
      <c r="H234" s="25">
        <f t="shared" si="20"/>
        <v>0</v>
      </c>
      <c r="I234" s="24">
        <f t="shared" si="19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/>
      <c r="D235" s="22"/>
      <c r="E235" s="23">
        <f t="shared" si="21"/>
        <v>0</v>
      </c>
      <c r="F235" s="24">
        <f t="shared" si="22"/>
        <v>0</v>
      </c>
      <c r="G235" s="22"/>
      <c r="H235" s="25">
        <f t="shared" si="20"/>
        <v>0</v>
      </c>
      <c r="I235" s="24">
        <f t="shared" si="19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/>
      <c r="D236" s="22"/>
      <c r="E236" s="23">
        <f t="shared" si="21"/>
        <v>0</v>
      </c>
      <c r="F236" s="24">
        <f t="shared" si="22"/>
        <v>0</v>
      </c>
      <c r="G236" s="22"/>
      <c r="H236" s="25">
        <f t="shared" si="20"/>
        <v>0</v>
      </c>
      <c r="I236" s="24">
        <f t="shared" si="19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/>
      <c r="D237" s="22"/>
      <c r="E237" s="23">
        <f t="shared" si="21"/>
        <v>0</v>
      </c>
      <c r="F237" s="24">
        <f t="shared" si="22"/>
        <v>0</v>
      </c>
      <c r="G237" s="22"/>
      <c r="H237" s="25">
        <f t="shared" si="20"/>
        <v>0</v>
      </c>
      <c r="I237" s="24">
        <f t="shared" si="19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/>
      <c r="D238" s="22"/>
      <c r="E238" s="23">
        <f t="shared" si="21"/>
        <v>0</v>
      </c>
      <c r="F238" s="24">
        <f t="shared" si="22"/>
        <v>0</v>
      </c>
      <c r="G238" s="22"/>
      <c r="H238" s="25">
        <f t="shared" si="20"/>
        <v>0</v>
      </c>
      <c r="I238" s="24">
        <f t="shared" si="19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/>
      <c r="D239" s="22"/>
      <c r="E239" s="23">
        <f t="shared" si="21"/>
        <v>0</v>
      </c>
      <c r="F239" s="24">
        <f t="shared" si="22"/>
        <v>0</v>
      </c>
      <c r="G239" s="22"/>
      <c r="H239" s="25">
        <f t="shared" si="20"/>
        <v>0</v>
      </c>
      <c r="I239" s="24">
        <f t="shared" si="19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1"/>
        <v>0</v>
      </c>
      <c r="F240" s="24">
        <f t="shared" si="22"/>
        <v>0</v>
      </c>
      <c r="G240" s="22">
        <f>SUM(G241:G242)</f>
        <v>0</v>
      </c>
      <c r="H240" s="25">
        <f t="shared" si="20"/>
        <v>0</v>
      </c>
      <c r="I240" s="24">
        <f t="shared" si="19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/>
      <c r="D241" s="22"/>
      <c r="E241" s="23">
        <f t="shared" si="21"/>
        <v>0</v>
      </c>
      <c r="F241" s="24">
        <f t="shared" si="22"/>
        <v>0</v>
      </c>
      <c r="G241" s="22"/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/>
      <c r="D242" s="22"/>
      <c r="E242" s="23">
        <f t="shared" si="21"/>
        <v>0</v>
      </c>
      <c r="F242" s="24">
        <f t="shared" si="22"/>
        <v>0</v>
      </c>
      <c r="G242" s="22"/>
      <c r="H242" s="25">
        <f t="shared" si="20"/>
        <v>0</v>
      </c>
      <c r="I242" s="24">
        <f t="shared" si="19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/>
      <c r="D243" s="22"/>
      <c r="E243" s="23">
        <f t="shared" si="21"/>
        <v>0</v>
      </c>
      <c r="F243" s="24">
        <f t="shared" si="22"/>
        <v>0</v>
      </c>
      <c r="G243" s="22"/>
      <c r="H243" s="25">
        <f t="shared" si="20"/>
        <v>0</v>
      </c>
      <c r="I243" s="24">
        <f t="shared" si="19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/>
      <c r="D244" s="22"/>
      <c r="E244" s="23">
        <f t="shared" si="21"/>
        <v>0</v>
      </c>
      <c r="F244" s="24">
        <f t="shared" si="22"/>
        <v>0</v>
      </c>
      <c r="G244" s="22"/>
      <c r="H244" s="25">
        <f t="shared" si="20"/>
        <v>0</v>
      </c>
      <c r="I244" s="24">
        <f t="shared" si="19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1"/>
        <v>0</v>
      </c>
      <c r="F245" s="24">
        <f t="shared" si="22"/>
        <v>0</v>
      </c>
      <c r="G245" s="22">
        <f>SUM(G246:G247)</f>
        <v>0</v>
      </c>
      <c r="H245" s="25">
        <f t="shared" si="20"/>
        <v>0</v>
      </c>
      <c r="I245" s="24">
        <f t="shared" si="19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/>
      <c r="D246" s="22"/>
      <c r="E246" s="23">
        <f t="shared" si="21"/>
        <v>0</v>
      </c>
      <c r="F246" s="24">
        <f t="shared" si="22"/>
        <v>0</v>
      </c>
      <c r="G246" s="22"/>
      <c r="H246" s="25">
        <f t="shared" si="20"/>
        <v>0</v>
      </c>
      <c r="I246" s="24">
        <f t="shared" si="19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/>
      <c r="D247" s="22"/>
      <c r="E247" s="23">
        <f t="shared" si="21"/>
        <v>0</v>
      </c>
      <c r="F247" s="24">
        <f t="shared" si="22"/>
        <v>0</v>
      </c>
      <c r="G247" s="22"/>
      <c r="H247" s="25">
        <f t="shared" si="20"/>
        <v>0</v>
      </c>
      <c r="I247" s="24">
        <f t="shared" si="19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1"/>
        <v>0</v>
      </c>
      <c r="F248" s="24">
        <f t="shared" si="22"/>
        <v>0</v>
      </c>
      <c r="G248" s="22">
        <f>SUM(G249:G250)</f>
        <v>0</v>
      </c>
      <c r="H248" s="25">
        <f t="shared" si="20"/>
        <v>0</v>
      </c>
      <c r="I248" s="24">
        <f t="shared" si="19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/>
      <c r="D249" s="22"/>
      <c r="E249" s="23">
        <f t="shared" si="21"/>
        <v>0</v>
      </c>
      <c r="F249" s="24">
        <f t="shared" si="22"/>
        <v>0</v>
      </c>
      <c r="G249" s="22"/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1"/>
        <v>0</v>
      </c>
      <c r="F250" s="24">
        <f t="shared" si="22"/>
        <v>0</v>
      </c>
      <c r="G250" s="22">
        <f>SUM(G251:G253)</f>
        <v>0</v>
      </c>
      <c r="H250" s="25">
        <f t="shared" si="20"/>
        <v>0</v>
      </c>
      <c r="I250" s="24">
        <f t="shared" si="19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/>
      <c r="D251" s="22"/>
      <c r="E251" s="23">
        <f t="shared" si="21"/>
        <v>0</v>
      </c>
      <c r="F251" s="24">
        <f t="shared" si="22"/>
        <v>0</v>
      </c>
      <c r="G251" s="22"/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/>
      <c r="D252" s="22"/>
      <c r="E252" s="23">
        <f t="shared" si="21"/>
        <v>0</v>
      </c>
      <c r="F252" s="24">
        <f t="shared" si="22"/>
        <v>0</v>
      </c>
      <c r="G252" s="22"/>
      <c r="H252" s="25">
        <f t="shared" si="20"/>
        <v>0</v>
      </c>
      <c r="I252" s="24">
        <f t="shared" si="19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/>
      <c r="D253" s="22"/>
      <c r="E253" s="23">
        <f t="shared" si="21"/>
        <v>0</v>
      </c>
      <c r="F253" s="24">
        <f t="shared" si="22"/>
        <v>0</v>
      </c>
      <c r="G253" s="22"/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1"/>
        <v>0</v>
      </c>
      <c r="F254" s="24">
        <f t="shared" si="22"/>
        <v>0</v>
      </c>
      <c r="G254" s="22">
        <f>SUM(G255:G261)</f>
        <v>0</v>
      </c>
      <c r="H254" s="25">
        <f t="shared" si="20"/>
        <v>0</v>
      </c>
      <c r="I254" s="24">
        <f t="shared" si="19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/>
      <c r="D255" s="22"/>
      <c r="E255" s="23">
        <f t="shared" si="21"/>
        <v>0</v>
      </c>
      <c r="F255" s="24">
        <f t="shared" si="22"/>
        <v>0</v>
      </c>
      <c r="G255" s="22"/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/>
      <c r="D256" s="22"/>
      <c r="E256" s="23">
        <f t="shared" si="21"/>
        <v>0</v>
      </c>
      <c r="F256" s="24">
        <f t="shared" si="22"/>
        <v>0</v>
      </c>
      <c r="G256" s="22"/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/>
      <c r="D257" s="22"/>
      <c r="E257" s="23">
        <f t="shared" si="21"/>
        <v>0</v>
      </c>
      <c r="F257" s="24">
        <f t="shared" si="22"/>
        <v>0</v>
      </c>
      <c r="G257" s="22"/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/>
      <c r="D258" s="22"/>
      <c r="E258" s="23">
        <f t="shared" si="21"/>
        <v>0</v>
      </c>
      <c r="F258" s="24">
        <f t="shared" si="22"/>
        <v>0</v>
      </c>
      <c r="G258" s="22"/>
      <c r="H258" s="25">
        <f t="shared" si="20"/>
        <v>0</v>
      </c>
      <c r="I258" s="24">
        <f t="shared" si="19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/>
      <c r="D259" s="22"/>
      <c r="E259" s="23">
        <f t="shared" si="21"/>
        <v>0</v>
      </c>
      <c r="F259" s="24">
        <f t="shared" si="22"/>
        <v>0</v>
      </c>
      <c r="G259" s="22"/>
      <c r="H259" s="25">
        <f t="shared" si="20"/>
        <v>0</v>
      </c>
      <c r="I259" s="24">
        <f t="shared" si="19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/>
      <c r="D260" s="22"/>
      <c r="E260" s="23">
        <f t="shared" si="21"/>
        <v>0</v>
      </c>
      <c r="F260" s="24">
        <f t="shared" si="22"/>
        <v>0</v>
      </c>
      <c r="G260" s="22"/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/>
      <c r="D261" s="22"/>
      <c r="E261" s="23">
        <f t="shared" si="21"/>
        <v>0</v>
      </c>
      <c r="F261" s="24">
        <f t="shared" si="22"/>
        <v>0</v>
      </c>
      <c r="G261" s="22"/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1"/>
        <v>0</v>
      </c>
      <c r="F262" s="24">
        <f t="shared" si="22"/>
        <v>0</v>
      </c>
      <c r="G262" s="22">
        <f>SUM(G280:G296)+G263+G269+G277+G278</f>
        <v>0</v>
      </c>
      <c r="H262" s="25">
        <f t="shared" si="20"/>
        <v>0</v>
      </c>
      <c r="I262" s="24">
        <f t="shared" si="19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1"/>
        <v>0</v>
      </c>
      <c r="F263" s="24">
        <f t="shared" si="22"/>
        <v>0</v>
      </c>
      <c r="G263" s="22">
        <f>SUM(G264:G268)-G265</f>
        <v>0</v>
      </c>
      <c r="H263" s="25">
        <f t="shared" si="20"/>
        <v>0</v>
      </c>
      <c r="I263" s="24">
        <f t="shared" si="19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/>
      <c r="D264" s="22"/>
      <c r="E264" s="23">
        <f t="shared" si="21"/>
        <v>0</v>
      </c>
      <c r="F264" s="24">
        <f t="shared" si="22"/>
        <v>0</v>
      </c>
      <c r="G264" s="22"/>
      <c r="H264" s="25">
        <f t="shared" si="20"/>
        <v>0</v>
      </c>
      <c r="I264" s="24">
        <f t="shared" si="19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/>
      <c r="D266" s="22"/>
      <c r="E266" s="23">
        <f t="shared" si="21"/>
        <v>0</v>
      </c>
      <c r="F266" s="24">
        <f t="shared" si="22"/>
        <v>0</v>
      </c>
      <c r="G266" s="22"/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/>
      <c r="D267" s="22"/>
      <c r="E267" s="23">
        <f t="shared" si="21"/>
        <v>0</v>
      </c>
      <c r="F267" s="24">
        <f t="shared" si="22"/>
        <v>0</v>
      </c>
      <c r="G267" s="22"/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/>
      <c r="D268" s="22"/>
      <c r="E268" s="23">
        <f t="shared" si="21"/>
        <v>0</v>
      </c>
      <c r="F268" s="24">
        <f t="shared" si="22"/>
        <v>0</v>
      </c>
      <c r="G268" s="22"/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/>
      <c r="D270" s="22"/>
      <c r="E270" s="23">
        <f t="shared" si="21"/>
        <v>0</v>
      </c>
      <c r="F270" s="24">
        <f t="shared" si="22"/>
        <v>0</v>
      </c>
      <c r="G270" s="22"/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/>
      <c r="D273" s="22"/>
      <c r="E273" s="23">
        <f t="shared" si="21"/>
        <v>0</v>
      </c>
      <c r="F273" s="24">
        <f t="shared" si="22"/>
        <v>0</v>
      </c>
      <c r="G273" s="22"/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/>
      <c r="D274" s="22"/>
      <c r="E274" s="23">
        <f t="shared" si="21"/>
        <v>0</v>
      </c>
      <c r="F274" s="24">
        <f t="shared" si="22"/>
        <v>0</v>
      </c>
      <c r="G274" s="22"/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/>
      <c r="D275" s="22"/>
      <c r="E275" s="23">
        <f t="shared" si="21"/>
        <v>0</v>
      </c>
      <c r="F275" s="24">
        <f t="shared" si="22"/>
        <v>0</v>
      </c>
      <c r="G275" s="22"/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/>
      <c r="D276" s="22"/>
      <c r="E276" s="23">
        <f t="shared" si="21"/>
        <v>0</v>
      </c>
      <c r="F276" s="24">
        <f t="shared" si="22"/>
        <v>0</v>
      </c>
      <c r="G276" s="22"/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/>
      <c r="D277" s="22"/>
      <c r="E277" s="23">
        <f t="shared" si="21"/>
        <v>0</v>
      </c>
      <c r="F277" s="24">
        <f t="shared" si="22"/>
        <v>0</v>
      </c>
      <c r="G277" s="22"/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/>
      <c r="D278" s="22"/>
      <c r="E278" s="23">
        <f t="shared" si="21"/>
        <v>0</v>
      </c>
      <c r="F278" s="24">
        <f t="shared" si="22"/>
        <v>0</v>
      </c>
      <c r="G278" s="22"/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/>
      <c r="D280" s="22"/>
      <c r="E280" s="23">
        <f t="shared" si="21"/>
        <v>0</v>
      </c>
      <c r="F280" s="24">
        <f t="shared" si="22"/>
        <v>0</v>
      </c>
      <c r="G280" s="22"/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/>
      <c r="D281" s="22"/>
      <c r="E281" s="23">
        <f t="shared" si="21"/>
        <v>0</v>
      </c>
      <c r="F281" s="24">
        <f t="shared" si="22"/>
        <v>0</v>
      </c>
      <c r="G281" s="22"/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/>
      <c r="D282" s="22"/>
      <c r="E282" s="23">
        <f t="shared" si="21"/>
        <v>0</v>
      </c>
      <c r="F282" s="24">
        <f t="shared" si="22"/>
        <v>0</v>
      </c>
      <c r="G282" s="22"/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/>
      <c r="D283" s="22"/>
      <c r="E283" s="23">
        <f t="shared" si="21"/>
        <v>0</v>
      </c>
      <c r="F283" s="24">
        <f t="shared" si="22"/>
        <v>0</v>
      </c>
      <c r="G283" s="22"/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/>
      <c r="D284" s="22"/>
      <c r="E284" s="23">
        <f t="shared" si="21"/>
        <v>0</v>
      </c>
      <c r="F284" s="24">
        <f t="shared" si="22"/>
        <v>0</v>
      </c>
      <c r="G284" s="22"/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/>
      <c r="D285" s="22"/>
      <c r="E285" s="23">
        <f t="shared" ref="E285" si="24">SUM(C285:D285)</f>
        <v>0</v>
      </c>
      <c r="F285" s="24">
        <f t="shared" si="22"/>
        <v>0</v>
      </c>
      <c r="G285" s="22"/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/>
      <c r="D286" s="22"/>
      <c r="E286" s="23">
        <f t="shared" si="21"/>
        <v>0</v>
      </c>
      <c r="F286" s="24">
        <f t="shared" si="22"/>
        <v>0</v>
      </c>
      <c r="G286" s="22"/>
      <c r="H286" s="25">
        <f t="shared" si="20"/>
        <v>0</v>
      </c>
      <c r="I286" s="24">
        <f t="shared" si="23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/>
      <c r="D287" s="22"/>
      <c r="E287" s="23">
        <f t="shared" si="21"/>
        <v>0</v>
      </c>
      <c r="F287" s="24">
        <f t="shared" si="22"/>
        <v>0</v>
      </c>
      <c r="G287" s="22"/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/>
      <c r="D288" s="22"/>
      <c r="E288" s="23">
        <f t="shared" si="21"/>
        <v>0</v>
      </c>
      <c r="F288" s="24">
        <f t="shared" si="22"/>
        <v>0</v>
      </c>
      <c r="G288" s="22"/>
      <c r="H288" s="25">
        <f t="shared" si="20"/>
        <v>0</v>
      </c>
      <c r="I288" s="24">
        <f t="shared" si="23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/>
      <c r="D289" s="22"/>
      <c r="E289" s="23">
        <f t="shared" si="21"/>
        <v>0</v>
      </c>
      <c r="F289" s="24">
        <f t="shared" si="22"/>
        <v>0</v>
      </c>
      <c r="G289" s="22"/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/>
      <c r="D290" s="22"/>
      <c r="E290" s="23">
        <f t="shared" si="21"/>
        <v>0</v>
      </c>
      <c r="F290" s="24">
        <f t="shared" si="22"/>
        <v>0</v>
      </c>
      <c r="G290" s="22"/>
      <c r="H290" s="25">
        <f t="shared" si="20"/>
        <v>0</v>
      </c>
      <c r="I290" s="24">
        <f t="shared" si="23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/>
      <c r="D291" s="22"/>
      <c r="E291" s="23">
        <f t="shared" si="21"/>
        <v>0</v>
      </c>
      <c r="F291" s="24">
        <f t="shared" si="22"/>
        <v>0</v>
      </c>
      <c r="G291" s="22"/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/>
      <c r="D292" s="22"/>
      <c r="E292" s="23">
        <f t="shared" si="21"/>
        <v>0</v>
      </c>
      <c r="F292" s="24">
        <f t="shared" si="22"/>
        <v>0</v>
      </c>
      <c r="G292" s="22"/>
      <c r="H292" s="25">
        <f t="shared" si="20"/>
        <v>0</v>
      </c>
      <c r="I292" s="24">
        <f t="shared" si="23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/>
      <c r="D293" s="22"/>
      <c r="E293" s="23">
        <f t="shared" si="21"/>
        <v>0</v>
      </c>
      <c r="F293" s="24">
        <f t="shared" si="22"/>
        <v>0</v>
      </c>
      <c r="G293" s="22"/>
      <c r="H293" s="25">
        <f t="shared" ref="H293:H341" si="25">IF(OR(G293=0,E293=0),0,G293/E293)*100</f>
        <v>0</v>
      </c>
      <c r="I293" s="24">
        <f t="shared" si="23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/>
      <c r="D294" s="22"/>
      <c r="E294" s="23">
        <f t="shared" si="21"/>
        <v>0</v>
      </c>
      <c r="F294" s="24">
        <f t="shared" si="22"/>
        <v>0</v>
      </c>
      <c r="G294" s="22"/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/>
      <c r="D295" s="22"/>
      <c r="E295" s="23">
        <f t="shared" si="21"/>
        <v>0</v>
      </c>
      <c r="F295" s="24">
        <f t="shared" si="22"/>
        <v>0</v>
      </c>
      <c r="G295" s="22"/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/>
      <c r="D296" s="22"/>
      <c r="E296" s="23">
        <f t="shared" si="21"/>
        <v>0</v>
      </c>
      <c r="F296" s="24">
        <f t="shared" si="22"/>
        <v>0</v>
      </c>
      <c r="G296" s="22"/>
      <c r="H296" s="25">
        <f t="shared" si="25"/>
        <v>0</v>
      </c>
      <c r="I296" s="24">
        <f t="shared" ref="I296" si="26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1"/>
        <v>0</v>
      </c>
      <c r="F297" s="24">
        <f t="shared" si="22"/>
        <v>0</v>
      </c>
      <c r="G297" s="22">
        <f>SUM(G298:G299)</f>
        <v>0</v>
      </c>
      <c r="H297" s="25">
        <f t="shared" si="25"/>
        <v>0</v>
      </c>
      <c r="I297" s="24">
        <f t="shared" si="23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/>
      <c r="D298" s="22"/>
      <c r="E298" s="23">
        <f t="shared" si="21"/>
        <v>0</v>
      </c>
      <c r="F298" s="24">
        <f t="shared" si="22"/>
        <v>0</v>
      </c>
      <c r="G298" s="22"/>
      <c r="H298" s="25">
        <f t="shared" si="25"/>
        <v>0</v>
      </c>
      <c r="I298" s="24">
        <f t="shared" si="23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/>
      <c r="D299" s="22"/>
      <c r="E299" s="23">
        <f t="shared" si="21"/>
        <v>0</v>
      </c>
      <c r="F299" s="24">
        <f t="shared" si="22"/>
        <v>0</v>
      </c>
      <c r="G299" s="22"/>
      <c r="H299" s="25">
        <f t="shared" si="25"/>
        <v>0</v>
      </c>
      <c r="I299" s="24">
        <f t="shared" si="23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300000000</v>
      </c>
      <c r="D300" s="17">
        <f>SUM(D330:D335)+D317+D312+D301</f>
        <v>0</v>
      </c>
      <c r="E300" s="18">
        <f t="shared" si="21"/>
        <v>300000000</v>
      </c>
      <c r="F300" s="19">
        <f t="shared" si="22"/>
        <v>0.35990504547301838</v>
      </c>
      <c r="G300" s="17">
        <f>SUM(G330:G335)+G317+G312+G301</f>
        <v>301074574</v>
      </c>
      <c r="H300" s="25">
        <f t="shared" si="25"/>
        <v>100.35819133333332</v>
      </c>
      <c r="I300" s="24">
        <f t="shared" si="23"/>
        <v>-1074574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1"/>
        <v>0</v>
      </c>
      <c r="F301" s="24">
        <f t="shared" si="22"/>
        <v>0</v>
      </c>
      <c r="G301" s="22">
        <f>SUM(G302:G311)-G307</f>
        <v>0</v>
      </c>
      <c r="H301" s="25">
        <f t="shared" si="25"/>
        <v>0</v>
      </c>
      <c r="I301" s="24">
        <f t="shared" si="23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7">
        <v>240103</v>
      </c>
      <c r="B302" s="28" t="s">
        <v>285</v>
      </c>
      <c r="C302" s="22"/>
      <c r="D302" s="22"/>
      <c r="E302" s="23">
        <f t="shared" si="21"/>
        <v>0</v>
      </c>
      <c r="F302" s="24">
        <f t="shared" si="22"/>
        <v>0</v>
      </c>
      <c r="G302" s="22"/>
      <c r="H302" s="25">
        <f t="shared" si="25"/>
        <v>0</v>
      </c>
      <c r="I302" s="24">
        <f t="shared" si="23"/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/>
      <c r="D303" s="22"/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/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/>
      <c r="D304" s="22"/>
      <c r="E304" s="23">
        <f t="shared" si="27"/>
        <v>0</v>
      </c>
      <c r="F304" s="24">
        <f t="shared" si="28"/>
        <v>0</v>
      </c>
      <c r="G304" s="22"/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/>
      <c r="D305" s="22"/>
      <c r="E305" s="23">
        <f t="shared" si="27"/>
        <v>0</v>
      </c>
      <c r="F305" s="24">
        <f t="shared" si="28"/>
        <v>0</v>
      </c>
      <c r="G305" s="22"/>
      <c r="H305" s="25">
        <f t="shared" si="25"/>
        <v>0</v>
      </c>
      <c r="I305" s="24">
        <f t="shared" si="23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/>
      <c r="D306" s="22"/>
      <c r="E306" s="23">
        <f t="shared" si="27"/>
        <v>0</v>
      </c>
      <c r="F306" s="24">
        <f t="shared" si="28"/>
        <v>0</v>
      </c>
      <c r="G306" s="22"/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27"/>
        <v>0</v>
      </c>
      <c r="F307" s="24">
        <f t="shared" si="28"/>
        <v>0</v>
      </c>
      <c r="G307" s="22">
        <f>SUM(G308:G309)</f>
        <v>0</v>
      </c>
      <c r="H307" s="25">
        <f t="shared" si="25"/>
        <v>0</v>
      </c>
      <c r="I307" s="24">
        <f t="shared" si="23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/>
      <c r="D308" s="22"/>
      <c r="E308" s="23">
        <f t="shared" si="27"/>
        <v>0</v>
      </c>
      <c r="F308" s="24">
        <f t="shared" si="28"/>
        <v>0</v>
      </c>
      <c r="G308" s="22"/>
      <c r="H308" s="25">
        <f t="shared" si="25"/>
        <v>0</v>
      </c>
      <c r="I308" s="24">
        <f t="shared" si="23"/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/>
      <c r="D309" s="22"/>
      <c r="E309" s="23">
        <f t="shared" si="27"/>
        <v>0</v>
      </c>
      <c r="F309" s="24">
        <f t="shared" si="28"/>
        <v>0</v>
      </c>
      <c r="G309" s="22"/>
      <c r="H309" s="25">
        <f t="shared" si="25"/>
        <v>0</v>
      </c>
      <c r="I309" s="24">
        <f t="shared" si="23"/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/>
      <c r="D310" s="22"/>
      <c r="E310" s="23">
        <f t="shared" si="27"/>
        <v>0</v>
      </c>
      <c r="F310" s="24">
        <f t="shared" si="28"/>
        <v>0</v>
      </c>
      <c r="G310" s="22"/>
      <c r="H310" s="25">
        <f t="shared" si="25"/>
        <v>0</v>
      </c>
      <c r="I310" s="24">
        <f t="shared" si="23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/>
      <c r="D311" s="22"/>
      <c r="E311" s="23">
        <f t="shared" si="27"/>
        <v>0</v>
      </c>
      <c r="F311" s="24">
        <f t="shared" si="28"/>
        <v>0</v>
      </c>
      <c r="G311" s="22"/>
      <c r="H311" s="25">
        <f t="shared" si="25"/>
        <v>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27"/>
        <v>0</v>
      </c>
      <c r="F312" s="24">
        <f t="shared" si="28"/>
        <v>0</v>
      </c>
      <c r="G312" s="22">
        <f>SUM(G313:G316)</f>
        <v>0</v>
      </c>
      <c r="H312" s="25">
        <f t="shared" si="25"/>
        <v>0</v>
      </c>
      <c r="I312" s="24">
        <f t="shared" si="23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/>
      <c r="D313" s="22"/>
      <c r="E313" s="23">
        <f t="shared" si="27"/>
        <v>0</v>
      </c>
      <c r="F313" s="24">
        <f t="shared" si="28"/>
        <v>0</v>
      </c>
      <c r="G313" s="22"/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/>
      <c r="D314" s="22"/>
      <c r="E314" s="23">
        <f t="shared" si="27"/>
        <v>0</v>
      </c>
      <c r="F314" s="24">
        <f t="shared" si="28"/>
        <v>0</v>
      </c>
      <c r="G314" s="22"/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/>
      <c r="D315" s="22"/>
      <c r="E315" s="23">
        <f t="shared" si="27"/>
        <v>0</v>
      </c>
      <c r="F315" s="24">
        <f t="shared" si="28"/>
        <v>0</v>
      </c>
      <c r="G315" s="22"/>
      <c r="H315" s="25">
        <f t="shared" si="25"/>
        <v>0</v>
      </c>
      <c r="I315" s="24">
        <f t="shared" si="23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/>
      <c r="D316" s="22"/>
      <c r="E316" s="23">
        <f t="shared" si="27"/>
        <v>0</v>
      </c>
      <c r="F316" s="24">
        <f t="shared" si="28"/>
        <v>0</v>
      </c>
      <c r="G316" s="22"/>
      <c r="H316" s="25">
        <f t="shared" si="25"/>
        <v>0</v>
      </c>
      <c r="I316" s="24">
        <f t="shared" si="23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300000000</v>
      </c>
      <c r="D317" s="22">
        <f>SUM(D318:D329)-D325</f>
        <v>0</v>
      </c>
      <c r="E317" s="23">
        <f t="shared" si="27"/>
        <v>300000000</v>
      </c>
      <c r="F317" s="24">
        <f t="shared" si="28"/>
        <v>0.35990504547301838</v>
      </c>
      <c r="G317" s="22">
        <f>SUM(G318:G329)-G325</f>
        <v>301074574</v>
      </c>
      <c r="H317" s="25">
        <f t="shared" si="25"/>
        <v>100.35819133333332</v>
      </c>
      <c r="I317" s="24">
        <f t="shared" si="23"/>
        <v>-1074574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/>
      <c r="D318" s="22"/>
      <c r="E318" s="23">
        <f t="shared" si="27"/>
        <v>0</v>
      </c>
      <c r="F318" s="24">
        <f t="shared" si="28"/>
        <v>0</v>
      </c>
      <c r="G318" s="22"/>
      <c r="H318" s="25">
        <f t="shared" si="25"/>
        <v>0</v>
      </c>
      <c r="I318" s="24">
        <f t="shared" si="23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/>
      <c r="D319" s="22"/>
      <c r="E319" s="23">
        <f t="shared" si="27"/>
        <v>0</v>
      </c>
      <c r="F319" s="24">
        <f t="shared" si="28"/>
        <v>0</v>
      </c>
      <c r="G319" s="22"/>
      <c r="H319" s="25">
        <f t="shared" si="25"/>
        <v>0</v>
      </c>
      <c r="I319" s="24">
        <f t="shared" si="23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/>
      <c r="D320" s="22"/>
      <c r="E320" s="23">
        <f t="shared" si="27"/>
        <v>0</v>
      </c>
      <c r="F320" s="24">
        <f t="shared" si="28"/>
        <v>0</v>
      </c>
      <c r="G320" s="22"/>
      <c r="H320" s="25">
        <f t="shared" si="25"/>
        <v>0</v>
      </c>
      <c r="I320" s="24">
        <f t="shared" si="23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/>
      <c r="D321" s="22"/>
      <c r="E321" s="23">
        <f t="shared" si="27"/>
        <v>0</v>
      </c>
      <c r="F321" s="24">
        <f t="shared" si="28"/>
        <v>0</v>
      </c>
      <c r="G321" s="22"/>
      <c r="H321" s="25">
        <f t="shared" si="25"/>
        <v>0</v>
      </c>
      <c r="I321" s="24">
        <f t="shared" si="23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/>
      <c r="D322" s="22"/>
      <c r="E322" s="23">
        <f t="shared" si="27"/>
        <v>0</v>
      </c>
      <c r="F322" s="24">
        <f t="shared" si="28"/>
        <v>0</v>
      </c>
      <c r="G322" s="22"/>
      <c r="H322" s="25">
        <f t="shared" si="25"/>
        <v>0</v>
      </c>
      <c r="I322" s="24">
        <f t="shared" si="23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/>
      <c r="D323" s="22"/>
      <c r="E323" s="23">
        <f t="shared" si="27"/>
        <v>0</v>
      </c>
      <c r="F323" s="24">
        <f t="shared" si="28"/>
        <v>0</v>
      </c>
      <c r="G323" s="22"/>
      <c r="H323" s="25">
        <f t="shared" si="25"/>
        <v>0</v>
      </c>
      <c r="I323" s="24">
        <f t="shared" si="23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/>
      <c r="D324" s="22"/>
      <c r="E324" s="23">
        <f t="shared" si="27"/>
        <v>0</v>
      </c>
      <c r="F324" s="24">
        <f t="shared" si="28"/>
        <v>0</v>
      </c>
      <c r="G324" s="22"/>
      <c r="H324" s="25">
        <f t="shared" si="25"/>
        <v>0</v>
      </c>
      <c r="I324" s="24">
        <f t="shared" si="23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27"/>
        <v>0</v>
      </c>
      <c r="F325" s="24">
        <f t="shared" si="28"/>
        <v>0</v>
      </c>
      <c r="G325" s="22">
        <f>SUM(G326:G328)</f>
        <v>0</v>
      </c>
      <c r="H325" s="25">
        <f t="shared" si="25"/>
        <v>0</v>
      </c>
      <c r="I325" s="24">
        <f t="shared" si="23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/>
      <c r="D326" s="22"/>
      <c r="E326" s="23">
        <f t="shared" si="27"/>
        <v>0</v>
      </c>
      <c r="F326" s="24">
        <f t="shared" si="28"/>
        <v>0</v>
      </c>
      <c r="G326" s="22"/>
      <c r="H326" s="25">
        <f t="shared" si="25"/>
        <v>0</v>
      </c>
      <c r="I326" s="24">
        <f t="shared" si="23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/>
      <c r="D327" s="22"/>
      <c r="E327" s="23">
        <f t="shared" si="27"/>
        <v>0</v>
      </c>
      <c r="F327" s="24">
        <f t="shared" si="28"/>
        <v>0</v>
      </c>
      <c r="G327" s="22"/>
      <c r="H327" s="25">
        <f t="shared" si="25"/>
        <v>0</v>
      </c>
      <c r="I327" s="24">
        <f t="shared" si="23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/>
      <c r="D328" s="22"/>
      <c r="E328" s="23">
        <f t="shared" si="27"/>
        <v>0</v>
      </c>
      <c r="F328" s="24">
        <f t="shared" si="28"/>
        <v>0</v>
      </c>
      <c r="G328" s="22"/>
      <c r="H328" s="25">
        <f t="shared" si="25"/>
        <v>0</v>
      </c>
      <c r="I328" s="24">
        <f t="shared" si="23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v>300000000</v>
      </c>
      <c r="D329" s="22"/>
      <c r="E329" s="23">
        <f t="shared" si="27"/>
        <v>300000000</v>
      </c>
      <c r="F329" s="24">
        <f t="shared" si="28"/>
        <v>0.35990504547301838</v>
      </c>
      <c r="G329" s="22">
        <v>301074574</v>
      </c>
      <c r="H329" s="25">
        <f t="shared" si="25"/>
        <v>100.35819133333332</v>
      </c>
      <c r="I329" s="24">
        <f t="shared" si="23"/>
        <v>-1074574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/>
      <c r="D330" s="22"/>
      <c r="E330" s="23">
        <f t="shared" si="27"/>
        <v>0</v>
      </c>
      <c r="F330" s="24">
        <f t="shared" si="28"/>
        <v>0</v>
      </c>
      <c r="G330" s="22"/>
      <c r="H330" s="25">
        <f t="shared" si="25"/>
        <v>0</v>
      </c>
      <c r="I330" s="24">
        <f t="shared" ref="I330:I341" si="29">SUM(E330-G330)</f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/>
      <c r="D331" s="22"/>
      <c r="E331" s="23">
        <f t="shared" si="27"/>
        <v>0</v>
      </c>
      <c r="F331" s="24">
        <f t="shared" si="28"/>
        <v>0</v>
      </c>
      <c r="G331" s="22"/>
      <c r="H331" s="25">
        <f t="shared" si="25"/>
        <v>0</v>
      </c>
      <c r="I331" s="24">
        <f t="shared" si="29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/>
      <c r="D332" s="22"/>
      <c r="E332" s="23">
        <f t="shared" si="27"/>
        <v>0</v>
      </c>
      <c r="F332" s="24">
        <f t="shared" si="28"/>
        <v>0</v>
      </c>
      <c r="G332" s="22"/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/>
      <c r="D333" s="22"/>
      <c r="E333" s="23">
        <f t="shared" si="27"/>
        <v>0</v>
      </c>
      <c r="F333" s="24">
        <f t="shared" si="28"/>
        <v>0</v>
      </c>
      <c r="G333" s="22"/>
      <c r="H333" s="25">
        <f t="shared" si="25"/>
        <v>0</v>
      </c>
      <c r="I333" s="24">
        <f t="shared" si="29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/>
      <c r="D334" s="22"/>
      <c r="E334" s="23">
        <f t="shared" si="27"/>
        <v>0</v>
      </c>
      <c r="F334" s="24">
        <f t="shared" si="28"/>
        <v>0</v>
      </c>
      <c r="G334" s="22"/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27"/>
        <v>0</v>
      </c>
      <c r="F335" s="24">
        <f t="shared" si="28"/>
        <v>0</v>
      </c>
      <c r="G335" s="22">
        <f>SUM(G336:G340)</f>
        <v>0</v>
      </c>
      <c r="H335" s="25">
        <f t="shared" si="25"/>
        <v>0</v>
      </c>
      <c r="I335" s="24">
        <f t="shared" si="29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/>
      <c r="D336" s="22"/>
      <c r="E336" s="23">
        <f t="shared" si="27"/>
        <v>0</v>
      </c>
      <c r="F336" s="24">
        <f t="shared" si="28"/>
        <v>0</v>
      </c>
      <c r="G336" s="22"/>
      <c r="H336" s="25">
        <f t="shared" si="25"/>
        <v>0</v>
      </c>
      <c r="I336" s="24">
        <f t="shared" si="29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/>
      <c r="D337" s="22"/>
      <c r="E337" s="23">
        <f t="shared" si="27"/>
        <v>0</v>
      </c>
      <c r="F337" s="24">
        <f t="shared" si="28"/>
        <v>0</v>
      </c>
      <c r="G337" s="22"/>
      <c r="H337" s="25">
        <f t="shared" si="25"/>
        <v>0</v>
      </c>
      <c r="I337" s="24">
        <f t="shared" si="29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/>
      <c r="D338" s="22"/>
      <c r="E338" s="23">
        <f t="shared" si="27"/>
        <v>0</v>
      </c>
      <c r="F338" s="24">
        <f t="shared" si="28"/>
        <v>0</v>
      </c>
      <c r="G338" s="22"/>
      <c r="H338" s="25">
        <f t="shared" si="25"/>
        <v>0</v>
      </c>
      <c r="I338" s="24">
        <f t="shared" si="29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/>
      <c r="D339" s="22"/>
      <c r="E339" s="23">
        <f t="shared" si="27"/>
        <v>0</v>
      </c>
      <c r="F339" s="24">
        <f t="shared" si="28"/>
        <v>0</v>
      </c>
      <c r="G339" s="22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/>
      <c r="D340" s="22"/>
      <c r="E340" s="23">
        <f t="shared" si="27"/>
        <v>0</v>
      </c>
      <c r="F340" s="24">
        <f t="shared" si="28"/>
        <v>0</v>
      </c>
      <c r="G340" s="22"/>
      <c r="H340" s="25">
        <f t="shared" si="25"/>
        <v>0</v>
      </c>
      <c r="I340" s="24">
        <f t="shared" si="29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63659000000</v>
      </c>
      <c r="D341" s="45">
        <f>SUM(D8+D12)</f>
        <v>19696319347</v>
      </c>
      <c r="E341" s="46">
        <f t="shared" si="27"/>
        <v>83355319347</v>
      </c>
      <c r="F341" s="47">
        <f t="shared" si="28"/>
        <v>100</v>
      </c>
      <c r="G341" s="45">
        <f>SUM(G8+G12)</f>
        <v>46714049154</v>
      </c>
      <c r="H341" s="48">
        <f t="shared" si="25"/>
        <v>56.042073283330609</v>
      </c>
      <c r="I341" s="47">
        <f t="shared" si="29"/>
        <v>36641270193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tabSelected="1" workbookViewId="0">
      <pane xSplit="3" ySplit="7" topLeftCell="D8" activePane="bottomRight" state="frozen"/>
      <selection activeCell="C114" sqref="C114"/>
      <selection pane="topRight" activeCell="C114" sqref="C114"/>
      <selection pane="bottomLeft" activeCell="C114" sqref="C114"/>
      <selection pane="bottomRight" activeCell="K8" sqref="K8:L341"/>
    </sheetView>
  </sheetViews>
  <sheetFormatPr baseColWidth="10" defaultRowHeight="12.75" x14ac:dyDescent="0.2"/>
  <cols>
    <col min="1" max="1" width="11.375" style="1" bestFit="1" customWidth="1"/>
    <col min="2" max="2" width="38" style="1" customWidth="1"/>
    <col min="3" max="3" width="14.25" style="1" bestFit="1" customWidth="1"/>
    <col min="4" max="4" width="12.75" style="1" bestFit="1" customWidth="1"/>
    <col min="5" max="5" width="14.25" style="1" bestFit="1" customWidth="1"/>
    <col min="6" max="6" width="6.25" style="1" bestFit="1" customWidth="1"/>
    <col min="7" max="7" width="12.875" style="1" bestFit="1" customWidth="1"/>
    <col min="8" max="8" width="6" style="1" bestFit="1" customWidth="1"/>
    <col min="9" max="9" width="16.75" style="1" bestFit="1" customWidth="1"/>
    <col min="10" max="10" width="8" style="1" customWidth="1"/>
    <col min="11" max="11" width="14.25" style="1" bestFit="1" customWidth="1"/>
    <col min="12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0" t="s">
        <v>394</v>
      </c>
      <c r="D1" s="110"/>
      <c r="E1" s="110"/>
      <c r="F1" s="110"/>
      <c r="G1" s="110"/>
      <c r="H1" s="110"/>
      <c r="I1" s="110"/>
    </row>
    <row r="2" spans="1:30" ht="15.75" x14ac:dyDescent="0.25">
      <c r="A2" s="111" t="s">
        <v>0</v>
      </c>
      <c r="B2" s="111"/>
      <c r="C2" s="110" t="s">
        <v>397</v>
      </c>
      <c r="D2" s="110"/>
      <c r="E2" s="110"/>
      <c r="F2" s="110"/>
      <c r="G2" s="110"/>
      <c r="H2" s="110"/>
      <c r="I2" s="110"/>
    </row>
    <row r="3" spans="1:30" ht="15.75" x14ac:dyDescent="0.25">
      <c r="A3" s="111" t="s">
        <v>1</v>
      </c>
      <c r="B3" s="111"/>
      <c r="C3" s="110" t="s">
        <v>422</v>
      </c>
      <c r="D3" s="110"/>
      <c r="E3" s="110"/>
      <c r="F3" s="110"/>
      <c r="G3" s="110"/>
      <c r="H3" s="110"/>
      <c r="I3" s="110"/>
    </row>
    <row r="4" spans="1:30" ht="16.5" thickBot="1" x14ac:dyDescent="0.3">
      <c r="B4" s="2" t="s">
        <v>2</v>
      </c>
      <c r="C4" s="112"/>
      <c r="D4" s="112"/>
      <c r="E4" s="112"/>
      <c r="F4" s="112"/>
      <c r="G4" s="112"/>
      <c r="H4" s="112"/>
      <c r="I4" s="112"/>
    </row>
    <row r="5" spans="1:30" x14ac:dyDescent="0.2">
      <c r="A5" s="104" t="s">
        <v>3</v>
      </c>
      <c r="B5" s="105"/>
      <c r="C5" s="106" t="s">
        <v>4</v>
      </c>
      <c r="D5" s="107"/>
      <c r="E5" s="107"/>
      <c r="F5" s="108" t="s">
        <v>5</v>
      </c>
      <c r="G5" s="106" t="s">
        <v>6</v>
      </c>
      <c r="H5" s="107"/>
      <c r="I5" s="105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109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1395785000000</v>
      </c>
      <c r="D7" s="10">
        <f>SUM(D8+D12)</f>
        <v>184303232410</v>
      </c>
      <c r="E7" s="11">
        <f>SUM(C7:D7)</f>
        <v>1580088232410</v>
      </c>
      <c r="F7" s="12">
        <f>IF(OR(E7=0,E$7=0),0,E7/E$7)*100</f>
        <v>100</v>
      </c>
      <c r="G7" s="10">
        <f>SUM(G8+G12)</f>
        <v>750609597029</v>
      </c>
      <c r="H7" s="13">
        <f t="shared" ref="H7:H92" si="0">IF(OR(G7=0,E7=0),0,G7/E7)*100</f>
        <v>47.504283724975707</v>
      </c>
      <c r="I7" s="12">
        <f>SUM(E7-G7)</f>
        <v>829478635381</v>
      </c>
      <c r="J7" s="14"/>
      <c r="K7" s="22">
        <f>SUM(vi:vs!C7)</f>
        <v>1395785000000</v>
      </c>
      <c r="L7" s="14">
        <f>+C7-K7</f>
        <v>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37875000000</v>
      </c>
      <c r="D8" s="17">
        <f>SUM(D9:D11)</f>
        <v>170575041048</v>
      </c>
      <c r="E8" s="18">
        <f>SUM(C8:D8)</f>
        <v>208450041048</v>
      </c>
      <c r="F8" s="19">
        <f>IF(OR(E8=0,E$7=0),0,E8/E$7)*100</f>
        <v>13.192303870908873</v>
      </c>
      <c r="G8" s="17">
        <f>SUM(G9:G11)</f>
        <v>206820732219</v>
      </c>
      <c r="H8" s="20">
        <f t="shared" si="0"/>
        <v>99.218369629092649</v>
      </c>
      <c r="I8" s="19">
        <f t="shared" ref="I8:I93" si="1">SUM(E8-G8)</f>
        <v>1629308829</v>
      </c>
      <c r="J8" s="14"/>
      <c r="K8" s="22">
        <f>SUM(vi:vs!C8)</f>
        <v>37875000000</v>
      </c>
      <c r="L8" s="14">
        <f t="shared" ref="L8:L71" si="2">+C8-K8</f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5">
        <v>101</v>
      </c>
      <c r="B9" s="21" t="s">
        <v>17</v>
      </c>
      <c r="C9" s="22">
        <f>SUM(vi:vs!C9)</f>
        <v>0</v>
      </c>
      <c r="D9" s="22">
        <f>SUM(vi:vs!D9)</f>
        <v>0</v>
      </c>
      <c r="E9" s="23">
        <f t="shared" ref="E9:E94" si="3">SUM(C9:D9)</f>
        <v>0</v>
      </c>
      <c r="F9" s="24">
        <f t="shared" ref="F9:F94" si="4">IF(OR(E9=0,E$7=0),0,E9/E$7)*100</f>
        <v>0</v>
      </c>
      <c r="G9" s="22">
        <f>SUM(vi:vs!G9)</f>
        <v>0</v>
      </c>
      <c r="H9" s="25">
        <f t="shared" si="0"/>
        <v>0</v>
      </c>
      <c r="I9" s="24">
        <f t="shared" si="1"/>
        <v>0</v>
      </c>
      <c r="J9" s="14"/>
      <c r="K9" s="22">
        <f>SUM(vi:vs!C9)</f>
        <v>0</v>
      </c>
      <c r="L9" s="14">
        <f t="shared" si="2"/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5">
        <v>102</v>
      </c>
      <c r="B10" s="21" t="s">
        <v>18</v>
      </c>
      <c r="C10" s="22">
        <f>SUM(vi:vs!C10)</f>
        <v>0</v>
      </c>
      <c r="D10" s="22">
        <f>SUM(vi:vs!D10)</f>
        <v>0</v>
      </c>
      <c r="E10" s="23">
        <f t="shared" si="3"/>
        <v>0</v>
      </c>
      <c r="F10" s="24">
        <f t="shared" si="4"/>
        <v>0</v>
      </c>
      <c r="G10" s="22">
        <f>SUM(vi:vs!G10)</f>
        <v>0</v>
      </c>
      <c r="H10" s="25">
        <f t="shared" si="0"/>
        <v>0</v>
      </c>
      <c r="I10" s="24">
        <f t="shared" si="1"/>
        <v>0</v>
      </c>
      <c r="J10" s="14"/>
      <c r="K10" s="22">
        <f>SUM(vi:vs!C10)</f>
        <v>0</v>
      </c>
      <c r="L10" s="14">
        <f t="shared" si="2"/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>
        <f>SUM(vi:vs!C11)</f>
        <v>37875000000</v>
      </c>
      <c r="D11" s="22">
        <f>SUM(vi:vs!D11)</f>
        <v>170575041048</v>
      </c>
      <c r="E11" s="23">
        <f t="shared" si="3"/>
        <v>208450041048</v>
      </c>
      <c r="F11" s="24">
        <f t="shared" si="4"/>
        <v>13.192303870908873</v>
      </c>
      <c r="G11" s="22">
        <f>SUM(vi:vs!G11)</f>
        <v>206820732219</v>
      </c>
      <c r="H11" s="25">
        <f t="shared" si="0"/>
        <v>99.218369629092649</v>
      </c>
      <c r="I11" s="24">
        <f t="shared" si="1"/>
        <v>1629308829</v>
      </c>
      <c r="J11" s="14"/>
      <c r="K11" s="22">
        <f>SUM(vi:vs!C11)</f>
        <v>37875000000</v>
      </c>
      <c r="L11" s="14">
        <f t="shared" si="2"/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1357910000000</v>
      </c>
      <c r="D12" s="17">
        <f>SUM(D13+D218+D300)</f>
        <v>13728191362</v>
      </c>
      <c r="E12" s="18">
        <f t="shared" si="3"/>
        <v>1371638191362</v>
      </c>
      <c r="F12" s="19">
        <f t="shared" si="4"/>
        <v>86.807696129091127</v>
      </c>
      <c r="G12" s="17">
        <f>SUM(G13+G218+G300)</f>
        <v>543788864810</v>
      </c>
      <c r="H12" s="20">
        <f t="shared" si="0"/>
        <v>39.645211706305162</v>
      </c>
      <c r="I12" s="19">
        <f t="shared" si="1"/>
        <v>827849326552</v>
      </c>
      <c r="J12" s="14"/>
      <c r="K12" s="22">
        <f>SUM(vi:vs!C12)</f>
        <v>1357910000000</v>
      </c>
      <c r="L12" s="14">
        <f t="shared" si="2"/>
        <v>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1356056000000</v>
      </c>
      <c r="D13" s="17">
        <f>SUM(D14+D31+D214)</f>
        <v>13728191362</v>
      </c>
      <c r="E13" s="18">
        <f t="shared" si="3"/>
        <v>1369784191362</v>
      </c>
      <c r="F13" s="19">
        <f t="shared" si="4"/>
        <v>86.690360909324809</v>
      </c>
      <c r="G13" s="17">
        <f>SUM(G14+G31+G214)</f>
        <v>539956450908</v>
      </c>
      <c r="H13" s="20">
        <f t="shared" si="0"/>
        <v>39.419089102722964</v>
      </c>
      <c r="I13" s="19">
        <f t="shared" si="1"/>
        <v>829827740454</v>
      </c>
      <c r="J13" s="14"/>
      <c r="K13" s="22">
        <f>SUM(vi:vs!C13)</f>
        <v>1356056000000</v>
      </c>
      <c r="L13" s="14">
        <f t="shared" si="2"/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5">
        <v>211</v>
      </c>
      <c r="B14" s="27" t="s">
        <v>21</v>
      </c>
      <c r="C14" s="22">
        <f>SUM(C15:C30)</f>
        <v>0</v>
      </c>
      <c r="D14" s="22">
        <f>SUM(D15:D30)</f>
        <v>0</v>
      </c>
      <c r="E14" s="23">
        <f t="shared" si="3"/>
        <v>0</v>
      </c>
      <c r="F14" s="24">
        <f t="shared" si="4"/>
        <v>0</v>
      </c>
      <c r="G14" s="22">
        <f>SUM(G15:G30)</f>
        <v>0</v>
      </c>
      <c r="H14" s="25">
        <f t="shared" si="0"/>
        <v>0</v>
      </c>
      <c r="I14" s="24">
        <f t="shared" si="1"/>
        <v>0</v>
      </c>
      <c r="J14" s="14"/>
      <c r="K14" s="22">
        <f>SUM(vi:vs!C14)</f>
        <v>0</v>
      </c>
      <c r="L14" s="14">
        <f t="shared" si="2"/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5">
        <v>21101</v>
      </c>
      <c r="B15" s="28" t="s">
        <v>22</v>
      </c>
      <c r="C15" s="22">
        <f>SUM(vi:vs!C15)</f>
        <v>0</v>
      </c>
      <c r="D15" s="22">
        <f>SUM(vi:vs!D15)</f>
        <v>0</v>
      </c>
      <c r="E15" s="23">
        <f t="shared" si="3"/>
        <v>0</v>
      </c>
      <c r="F15" s="24">
        <f t="shared" si="4"/>
        <v>0</v>
      </c>
      <c r="G15" s="22">
        <f>SUM(vi:vs!G15)</f>
        <v>0</v>
      </c>
      <c r="H15" s="25">
        <f t="shared" si="0"/>
        <v>0</v>
      </c>
      <c r="I15" s="24">
        <f t="shared" si="1"/>
        <v>0</v>
      </c>
      <c r="J15" s="14"/>
      <c r="K15" s="22">
        <f>SUM(vi:vs!C15)</f>
        <v>0</v>
      </c>
      <c r="L15" s="14">
        <f t="shared" si="2"/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5">
        <v>21102</v>
      </c>
      <c r="B16" s="28" t="s">
        <v>23</v>
      </c>
      <c r="C16" s="22">
        <f>SUM(vi:vs!C16)</f>
        <v>0</v>
      </c>
      <c r="D16" s="22">
        <f>SUM(vi:vs!D16)</f>
        <v>0</v>
      </c>
      <c r="E16" s="23">
        <f t="shared" si="3"/>
        <v>0</v>
      </c>
      <c r="F16" s="24">
        <f t="shared" si="4"/>
        <v>0</v>
      </c>
      <c r="G16" s="22">
        <f>SUM(vi:vs!G16)</f>
        <v>0</v>
      </c>
      <c r="H16" s="25">
        <f t="shared" si="0"/>
        <v>0</v>
      </c>
      <c r="I16" s="24">
        <f t="shared" si="1"/>
        <v>0</v>
      </c>
      <c r="J16" s="14"/>
      <c r="K16" s="22">
        <f>SUM(vi:vs!C16)</f>
        <v>0</v>
      </c>
      <c r="L16" s="14">
        <f t="shared" si="2"/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>
        <f>SUM(vi:vs!C17)</f>
        <v>0</v>
      </c>
      <c r="D17" s="22">
        <f>SUM(vi:vs!D17)</f>
        <v>0</v>
      </c>
      <c r="E17" s="23">
        <f t="shared" si="3"/>
        <v>0</v>
      </c>
      <c r="F17" s="24">
        <f t="shared" si="4"/>
        <v>0</v>
      </c>
      <c r="G17" s="22">
        <f>SUM(vi:vs!G17)</f>
        <v>0</v>
      </c>
      <c r="H17" s="25">
        <f t="shared" si="0"/>
        <v>0</v>
      </c>
      <c r="I17" s="24">
        <f t="shared" si="1"/>
        <v>0</v>
      </c>
      <c r="J17" s="14"/>
      <c r="K17" s="22">
        <f>SUM(vi:vs!C17)</f>
        <v>0</v>
      </c>
      <c r="L17" s="14">
        <f t="shared" si="2"/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5">
        <v>21104</v>
      </c>
      <c r="B18" s="28" t="s">
        <v>25</v>
      </c>
      <c r="C18" s="22">
        <f>SUM(vi:vs!C18)</f>
        <v>0</v>
      </c>
      <c r="D18" s="22">
        <f>SUM(vi:vs!D18)</f>
        <v>0</v>
      </c>
      <c r="E18" s="23">
        <f t="shared" si="3"/>
        <v>0</v>
      </c>
      <c r="F18" s="24">
        <f t="shared" si="4"/>
        <v>0</v>
      </c>
      <c r="G18" s="22">
        <f>SUM(vi:vs!G18)</f>
        <v>0</v>
      </c>
      <c r="H18" s="25">
        <f t="shared" si="0"/>
        <v>0</v>
      </c>
      <c r="I18" s="24">
        <f t="shared" si="1"/>
        <v>0</v>
      </c>
      <c r="J18" s="14"/>
      <c r="K18" s="22">
        <f>SUM(vi:vs!C18)</f>
        <v>0</v>
      </c>
      <c r="L18" s="14">
        <f t="shared" si="2"/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5">
        <v>21105</v>
      </c>
      <c r="B19" s="28" t="s">
        <v>26</v>
      </c>
      <c r="C19" s="22">
        <f>SUM(vi:vs!C19)</f>
        <v>0</v>
      </c>
      <c r="D19" s="22">
        <f>SUM(vi:vs!D19)</f>
        <v>0</v>
      </c>
      <c r="E19" s="23">
        <f t="shared" si="3"/>
        <v>0</v>
      </c>
      <c r="F19" s="24">
        <f t="shared" si="4"/>
        <v>0</v>
      </c>
      <c r="G19" s="22">
        <f>SUM(vi:vs!G19)</f>
        <v>0</v>
      </c>
      <c r="H19" s="25">
        <f t="shared" si="0"/>
        <v>0</v>
      </c>
      <c r="I19" s="24">
        <f t="shared" si="1"/>
        <v>0</v>
      </c>
      <c r="J19" s="14"/>
      <c r="K19" s="22">
        <f>SUM(vi:vs!C19)</f>
        <v>0</v>
      </c>
      <c r="L19" s="14">
        <f t="shared" si="2"/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5">
        <v>21106</v>
      </c>
      <c r="B20" s="28" t="s">
        <v>27</v>
      </c>
      <c r="C20" s="22">
        <f>SUM(vi:vs!C20)</f>
        <v>0</v>
      </c>
      <c r="D20" s="22">
        <f>SUM(vi:vs!D20)</f>
        <v>0</v>
      </c>
      <c r="E20" s="23">
        <f t="shared" si="3"/>
        <v>0</v>
      </c>
      <c r="F20" s="24">
        <f t="shared" si="4"/>
        <v>0</v>
      </c>
      <c r="G20" s="22">
        <f>SUM(vi:vs!G20)</f>
        <v>0</v>
      </c>
      <c r="H20" s="25">
        <f t="shared" si="0"/>
        <v>0</v>
      </c>
      <c r="I20" s="24">
        <f t="shared" si="1"/>
        <v>0</v>
      </c>
      <c r="J20" s="14"/>
      <c r="K20" s="22">
        <f>SUM(vi:vs!C20)</f>
        <v>0</v>
      </c>
      <c r="L20" s="14">
        <f t="shared" si="2"/>
        <v>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5">
        <v>21107</v>
      </c>
      <c r="B21" s="28" t="s">
        <v>28</v>
      </c>
      <c r="C21" s="22">
        <f>SUM(vi:vs!C21)</f>
        <v>0</v>
      </c>
      <c r="D21" s="22">
        <f>SUM(vi:vs!D21)</f>
        <v>0</v>
      </c>
      <c r="E21" s="23">
        <f t="shared" si="3"/>
        <v>0</v>
      </c>
      <c r="F21" s="24">
        <f t="shared" si="4"/>
        <v>0</v>
      </c>
      <c r="G21" s="22">
        <f>SUM(vi:vs!G21)</f>
        <v>0</v>
      </c>
      <c r="H21" s="25">
        <f t="shared" si="0"/>
        <v>0</v>
      </c>
      <c r="I21" s="24">
        <f t="shared" si="1"/>
        <v>0</v>
      </c>
      <c r="J21" s="14"/>
      <c r="K21" s="22">
        <f>SUM(vi:vs!C21)</f>
        <v>0</v>
      </c>
      <c r="L21" s="14">
        <f t="shared" si="2"/>
        <v>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5">
        <v>21108</v>
      </c>
      <c r="B22" s="28" t="s">
        <v>29</v>
      </c>
      <c r="C22" s="22">
        <f>SUM(vi:vs!C22)</f>
        <v>0</v>
      </c>
      <c r="D22" s="22">
        <f>SUM(vi:vs!D22)</f>
        <v>0</v>
      </c>
      <c r="E22" s="23">
        <f t="shared" si="3"/>
        <v>0</v>
      </c>
      <c r="F22" s="24">
        <f t="shared" si="4"/>
        <v>0</v>
      </c>
      <c r="G22" s="22">
        <f>SUM(vi:vs!G22)</f>
        <v>0</v>
      </c>
      <c r="H22" s="25">
        <f t="shared" si="0"/>
        <v>0</v>
      </c>
      <c r="I22" s="24">
        <f t="shared" si="1"/>
        <v>0</v>
      </c>
      <c r="J22" s="14"/>
      <c r="K22" s="22">
        <f>SUM(vi:vs!C22)</f>
        <v>0</v>
      </c>
      <c r="L22" s="14">
        <f t="shared" si="2"/>
        <v>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5">
        <v>21109</v>
      </c>
      <c r="B23" s="28" t="s">
        <v>30</v>
      </c>
      <c r="C23" s="22">
        <f>SUM(vi:vs!C23)</f>
        <v>0</v>
      </c>
      <c r="D23" s="22">
        <f>SUM(vi:vs!D23)</f>
        <v>0</v>
      </c>
      <c r="E23" s="23">
        <f t="shared" si="3"/>
        <v>0</v>
      </c>
      <c r="F23" s="24">
        <f t="shared" si="4"/>
        <v>0</v>
      </c>
      <c r="G23" s="22">
        <f>SUM(vi:vs!G23)</f>
        <v>0</v>
      </c>
      <c r="H23" s="25">
        <f t="shared" si="0"/>
        <v>0</v>
      </c>
      <c r="I23" s="24">
        <f t="shared" si="1"/>
        <v>0</v>
      </c>
      <c r="J23" s="14"/>
      <c r="K23" s="22">
        <f>SUM(vi:vs!C23)</f>
        <v>0</v>
      </c>
      <c r="L23" s="14">
        <f t="shared" si="2"/>
        <v>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5">
        <v>21110</v>
      </c>
      <c r="B24" s="28" t="s">
        <v>31</v>
      </c>
      <c r="C24" s="22">
        <f>SUM(vi:vs!C24)</f>
        <v>0</v>
      </c>
      <c r="D24" s="22">
        <f>SUM(vi:vs!D24)</f>
        <v>0</v>
      </c>
      <c r="E24" s="23">
        <f t="shared" si="3"/>
        <v>0</v>
      </c>
      <c r="F24" s="24">
        <f t="shared" si="4"/>
        <v>0</v>
      </c>
      <c r="G24" s="22">
        <f>SUM(vi:vs!G24)</f>
        <v>0</v>
      </c>
      <c r="H24" s="25">
        <f t="shared" si="0"/>
        <v>0</v>
      </c>
      <c r="I24" s="24">
        <f t="shared" si="1"/>
        <v>0</v>
      </c>
      <c r="J24" s="14"/>
      <c r="K24" s="22">
        <f>SUM(vi:vs!C24)</f>
        <v>0</v>
      </c>
      <c r="L24" s="14">
        <f t="shared" si="2"/>
        <v>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>
        <f>SUM(vi:vs!C25)</f>
        <v>0</v>
      </c>
      <c r="D25" s="22">
        <f>SUM(vi:vs!D25)</f>
        <v>0</v>
      </c>
      <c r="E25" s="23">
        <f>SUM(C25:D25)</f>
        <v>0</v>
      </c>
      <c r="F25" s="24">
        <f t="shared" si="4"/>
        <v>0</v>
      </c>
      <c r="G25" s="22">
        <f>SUM(vi:vs!G25)</f>
        <v>0</v>
      </c>
      <c r="H25" s="25">
        <f>IF(OR(G25=0,E25=0),0,G25/E25)*100</f>
        <v>0</v>
      </c>
      <c r="I25" s="24">
        <f>SUM(E25-G25)</f>
        <v>0</v>
      </c>
      <c r="J25" s="14"/>
      <c r="K25" s="22">
        <f>SUM(vi:vs!C25)</f>
        <v>0</v>
      </c>
      <c r="L25" s="14">
        <f t="shared" si="2"/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5">
        <v>21114</v>
      </c>
      <c r="B26" s="28" t="s">
        <v>33</v>
      </c>
      <c r="C26" s="22">
        <f>SUM(vi:vs!C26)</f>
        <v>0</v>
      </c>
      <c r="D26" s="22">
        <f>SUM(vi:vs!D26)</f>
        <v>0</v>
      </c>
      <c r="E26" s="23">
        <f t="shared" si="3"/>
        <v>0</v>
      </c>
      <c r="F26" s="24">
        <f t="shared" si="4"/>
        <v>0</v>
      </c>
      <c r="G26" s="22">
        <f>SUM(vi:vs!G26)</f>
        <v>0</v>
      </c>
      <c r="H26" s="25">
        <f t="shared" si="0"/>
        <v>0</v>
      </c>
      <c r="I26" s="24">
        <f t="shared" si="1"/>
        <v>0</v>
      </c>
      <c r="J26" s="14"/>
      <c r="K26" s="22">
        <f>SUM(vi:vs!C26)</f>
        <v>0</v>
      </c>
      <c r="L26" s="14">
        <f t="shared" si="2"/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5">
        <v>21115</v>
      </c>
      <c r="B27" s="28" t="s">
        <v>34</v>
      </c>
      <c r="C27" s="22">
        <f>SUM(vi:vs!C27)</f>
        <v>0</v>
      </c>
      <c r="D27" s="22">
        <f>SUM(vi:vs!D27)</f>
        <v>0</v>
      </c>
      <c r="E27" s="23">
        <f t="shared" si="3"/>
        <v>0</v>
      </c>
      <c r="F27" s="24">
        <f t="shared" si="4"/>
        <v>0</v>
      </c>
      <c r="G27" s="22">
        <f>SUM(vi:vs!G27)</f>
        <v>0</v>
      </c>
      <c r="H27" s="25">
        <f t="shared" si="0"/>
        <v>0</v>
      </c>
      <c r="I27" s="24">
        <f t="shared" si="1"/>
        <v>0</v>
      </c>
      <c r="J27" s="14"/>
      <c r="K27" s="22">
        <f>SUM(vi:vs!C27)</f>
        <v>0</v>
      </c>
      <c r="L27" s="14">
        <f t="shared" si="2"/>
        <v>0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5">
        <v>21116</v>
      </c>
      <c r="B28" s="29" t="s">
        <v>35</v>
      </c>
      <c r="C28" s="22">
        <f>SUM(vi:vs!C28)</f>
        <v>0</v>
      </c>
      <c r="D28" s="22">
        <f>SUM(vi:vs!D28)</f>
        <v>0</v>
      </c>
      <c r="E28" s="23">
        <f t="shared" si="3"/>
        <v>0</v>
      </c>
      <c r="F28" s="24">
        <f t="shared" si="4"/>
        <v>0</v>
      </c>
      <c r="G28" s="22">
        <f>SUM(vi:vs!G28)</f>
        <v>0</v>
      </c>
      <c r="H28" s="25">
        <f t="shared" si="0"/>
        <v>0</v>
      </c>
      <c r="I28" s="24">
        <f t="shared" si="1"/>
        <v>0</v>
      </c>
      <c r="J28" s="14"/>
      <c r="K28" s="22">
        <f>SUM(vi:vs!C28)</f>
        <v>0</v>
      </c>
      <c r="L28" s="14">
        <f t="shared" si="2"/>
        <v>0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5">
        <v>21117</v>
      </c>
      <c r="B29" s="29" t="s">
        <v>36</v>
      </c>
      <c r="C29" s="22">
        <f>SUM(vi:vs!C29)</f>
        <v>0</v>
      </c>
      <c r="D29" s="22">
        <f>SUM(vi:vs!D29)</f>
        <v>0</v>
      </c>
      <c r="E29" s="23">
        <f t="shared" si="3"/>
        <v>0</v>
      </c>
      <c r="F29" s="24">
        <f t="shared" si="4"/>
        <v>0</v>
      </c>
      <c r="G29" s="22">
        <f>SUM(vi:vs!G29)</f>
        <v>0</v>
      </c>
      <c r="H29" s="25">
        <f t="shared" si="0"/>
        <v>0</v>
      </c>
      <c r="I29" s="24">
        <f t="shared" si="1"/>
        <v>0</v>
      </c>
      <c r="J29" s="14"/>
      <c r="K29" s="22">
        <f>SUM(vi:vs!C29)</f>
        <v>0</v>
      </c>
      <c r="L29" s="14">
        <f t="shared" si="2"/>
        <v>0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>
        <f>SUM(vi:vs!C30)</f>
        <v>0</v>
      </c>
      <c r="D30" s="22">
        <f>SUM(vi:vs!D30)</f>
        <v>0</v>
      </c>
      <c r="E30" s="23">
        <f t="shared" si="3"/>
        <v>0</v>
      </c>
      <c r="F30" s="24">
        <f t="shared" si="4"/>
        <v>0</v>
      </c>
      <c r="G30" s="22">
        <f>SUM(vi:vs!G30)</f>
        <v>0</v>
      </c>
      <c r="H30" s="25">
        <f t="shared" si="0"/>
        <v>0</v>
      </c>
      <c r="I30" s="24">
        <f t="shared" si="1"/>
        <v>0</v>
      </c>
      <c r="J30" s="14"/>
      <c r="K30" s="22">
        <f>SUM(vi:vs!C30)</f>
        <v>0</v>
      </c>
      <c r="L30" s="14">
        <f t="shared" si="2"/>
        <v>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5">
        <v>212</v>
      </c>
      <c r="B31" s="27" t="s">
        <v>38</v>
      </c>
      <c r="C31" s="22">
        <f>SUM(C32+C34+C107+C111+C163+C172+C204+C206+C207+C210+C211+C212+C213)</f>
        <v>1356056000000</v>
      </c>
      <c r="D31" s="22">
        <f>SUM(D32+D34+D107+D111+D163+D172+D204+D206+D207+D210+D211+D212+D213)</f>
        <v>13728191362</v>
      </c>
      <c r="E31" s="23">
        <f t="shared" si="3"/>
        <v>1369784191362</v>
      </c>
      <c r="F31" s="24">
        <f t="shared" si="4"/>
        <v>86.690360909324809</v>
      </c>
      <c r="G31" s="22">
        <f>SUM(G32+G34+G107+G111+G163+G172+G204+G206+G207+G210+G211+G212+G213)</f>
        <v>539956450908</v>
      </c>
      <c r="H31" s="25">
        <f t="shared" si="0"/>
        <v>39.419089102722964</v>
      </c>
      <c r="I31" s="24">
        <f t="shared" si="1"/>
        <v>829827740454</v>
      </c>
      <c r="J31" s="14"/>
      <c r="K31" s="22">
        <f>SUM(vi:vs!C31)</f>
        <v>1356056000000</v>
      </c>
      <c r="L31" s="14">
        <f t="shared" si="2"/>
        <v>0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5">
        <v>21201</v>
      </c>
      <c r="B32" s="30" t="s">
        <v>39</v>
      </c>
      <c r="C32" s="22">
        <f>SUM(C33)</f>
        <v>0</v>
      </c>
      <c r="D32" s="22">
        <f>SUM(D33)</f>
        <v>0</v>
      </c>
      <c r="E32" s="23">
        <f t="shared" si="3"/>
        <v>0</v>
      </c>
      <c r="F32" s="24">
        <f t="shared" si="4"/>
        <v>0</v>
      </c>
      <c r="G32" s="22">
        <f>SUM(G33)</f>
        <v>0</v>
      </c>
      <c r="H32" s="25">
        <f t="shared" si="0"/>
        <v>0</v>
      </c>
      <c r="I32" s="24">
        <f t="shared" si="1"/>
        <v>0</v>
      </c>
      <c r="J32" s="14"/>
      <c r="K32" s="22">
        <f>SUM(vi:vs!C32)</f>
        <v>0</v>
      </c>
      <c r="L32" s="14">
        <f t="shared" si="2"/>
        <v>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5">
        <v>2120102</v>
      </c>
      <c r="B33" s="30" t="s">
        <v>40</v>
      </c>
      <c r="C33" s="22">
        <f>SUM(vi:vs!C33)</f>
        <v>0</v>
      </c>
      <c r="D33" s="22">
        <f>SUM(vi:vs!D33)</f>
        <v>0</v>
      </c>
      <c r="E33" s="23">
        <f t="shared" si="3"/>
        <v>0</v>
      </c>
      <c r="F33" s="24">
        <f t="shared" si="4"/>
        <v>0</v>
      </c>
      <c r="G33" s="22">
        <f>SUM(vi:vs!G33)</f>
        <v>0</v>
      </c>
      <c r="H33" s="25">
        <f t="shared" si="0"/>
        <v>0</v>
      </c>
      <c r="I33" s="24">
        <f t="shared" si="1"/>
        <v>0</v>
      </c>
      <c r="J33" s="14"/>
      <c r="K33" s="22">
        <f>SUM(vi:vs!C33)</f>
        <v>0</v>
      </c>
      <c r="L33" s="14">
        <f t="shared" si="2"/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5">
        <v>21202</v>
      </c>
      <c r="B34" s="21" t="s">
        <v>41</v>
      </c>
      <c r="C34" s="22">
        <f>SUM(C35+C60+C86+C91)</f>
        <v>0</v>
      </c>
      <c r="D34" s="22">
        <f>SUM(D35+D60+D86+D91)</f>
        <v>0</v>
      </c>
      <c r="E34" s="23">
        <f t="shared" si="3"/>
        <v>0</v>
      </c>
      <c r="F34" s="24">
        <f t="shared" si="4"/>
        <v>0</v>
      </c>
      <c r="G34" s="22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22">
        <f>SUM(vi:vs!C34)</f>
        <v>0</v>
      </c>
      <c r="L34" s="14">
        <f t="shared" si="2"/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5">
        <v>2120201</v>
      </c>
      <c r="B35" s="21" t="s">
        <v>42</v>
      </c>
      <c r="C35" s="22">
        <f>SUM(C52:C59)+C46+C36</f>
        <v>0</v>
      </c>
      <c r="D35" s="22">
        <f>SUM(D52:D59)+D46+D36</f>
        <v>0</v>
      </c>
      <c r="E35" s="23">
        <f t="shared" si="3"/>
        <v>0</v>
      </c>
      <c r="F35" s="24">
        <f t="shared" si="4"/>
        <v>0</v>
      </c>
      <c r="G35" s="22">
        <f>SUM(G52:G59)+G46+G36</f>
        <v>0</v>
      </c>
      <c r="H35" s="25">
        <f t="shared" si="0"/>
        <v>0</v>
      </c>
      <c r="I35" s="24">
        <f t="shared" si="1"/>
        <v>0</v>
      </c>
      <c r="J35" s="14"/>
      <c r="K35" s="22">
        <f>SUM(vi:vs!C35)</f>
        <v>0</v>
      </c>
      <c r="L35" s="14">
        <f t="shared" si="2"/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5">
        <v>212020101</v>
      </c>
      <c r="B36" s="21" t="s">
        <v>43</v>
      </c>
      <c r="C36" s="22">
        <f>SUM(C37+C40+C44+C45)</f>
        <v>0</v>
      </c>
      <c r="D36" s="22">
        <f>SUM(D37+D40+D44+D45)</f>
        <v>0</v>
      </c>
      <c r="E36" s="23">
        <f t="shared" si="3"/>
        <v>0</v>
      </c>
      <c r="F36" s="24">
        <f t="shared" si="4"/>
        <v>0</v>
      </c>
      <c r="G36" s="22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22">
        <f>SUM(vi:vs!C36)</f>
        <v>0</v>
      </c>
      <c r="L36" s="14">
        <f t="shared" si="2"/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5">
        <v>21202010101</v>
      </c>
      <c r="B37" s="21" t="s">
        <v>44</v>
      </c>
      <c r="C37" s="22">
        <f>SUM(C38:C39)</f>
        <v>0</v>
      </c>
      <c r="D37" s="22">
        <f>SUM(D38:D39)</f>
        <v>0</v>
      </c>
      <c r="E37" s="23">
        <f t="shared" si="3"/>
        <v>0</v>
      </c>
      <c r="F37" s="24">
        <f t="shared" si="4"/>
        <v>0</v>
      </c>
      <c r="G37" s="22">
        <f>SUM(G38:G39)</f>
        <v>0</v>
      </c>
      <c r="H37" s="25">
        <f t="shared" si="0"/>
        <v>0</v>
      </c>
      <c r="I37" s="24">
        <f t="shared" si="1"/>
        <v>0</v>
      </c>
      <c r="J37" s="14"/>
      <c r="K37" s="22">
        <f>SUM(vi:vs!C37)</f>
        <v>0</v>
      </c>
      <c r="L37" s="14">
        <f t="shared" si="2"/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5">
        <v>212020101011</v>
      </c>
      <c r="B38" s="21" t="s">
        <v>45</v>
      </c>
      <c r="C38" s="22">
        <f>SUM(vi:vs!C38)</f>
        <v>0</v>
      </c>
      <c r="D38" s="22">
        <f>SUM(vi:vs!D38)</f>
        <v>0</v>
      </c>
      <c r="E38" s="23">
        <f t="shared" si="3"/>
        <v>0</v>
      </c>
      <c r="F38" s="24">
        <f t="shared" si="4"/>
        <v>0</v>
      </c>
      <c r="G38" s="22">
        <f>SUM(vi:vs!G38)</f>
        <v>0</v>
      </c>
      <c r="H38" s="25">
        <f t="shared" si="0"/>
        <v>0</v>
      </c>
      <c r="I38" s="24">
        <f t="shared" si="1"/>
        <v>0</v>
      </c>
      <c r="J38" s="14"/>
      <c r="K38" s="22">
        <f>SUM(vi:vs!C38)</f>
        <v>0</v>
      </c>
      <c r="L38" s="14">
        <f t="shared" si="2"/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5">
        <v>212020101012</v>
      </c>
      <c r="B39" s="21" t="s">
        <v>46</v>
      </c>
      <c r="C39" s="22">
        <f>SUM(vi:vs!C39)</f>
        <v>0</v>
      </c>
      <c r="D39" s="22">
        <f>SUM(vi:vs!D39)</f>
        <v>0</v>
      </c>
      <c r="E39" s="23">
        <f t="shared" si="3"/>
        <v>0</v>
      </c>
      <c r="F39" s="24">
        <f t="shared" si="4"/>
        <v>0</v>
      </c>
      <c r="G39" s="22">
        <f>SUM(vi:vs!G39)</f>
        <v>0</v>
      </c>
      <c r="H39" s="25">
        <f t="shared" si="0"/>
        <v>0</v>
      </c>
      <c r="I39" s="24">
        <f t="shared" si="1"/>
        <v>0</v>
      </c>
      <c r="J39" s="14"/>
      <c r="K39" s="22">
        <f>SUM(vi:vs!C39)</f>
        <v>0</v>
      </c>
      <c r="L39" s="14">
        <f t="shared" si="2"/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5">
        <v>21202010103</v>
      </c>
      <c r="B40" s="21" t="s">
        <v>47</v>
      </c>
      <c r="C40" s="22">
        <f>SUM(C41:C43)</f>
        <v>0</v>
      </c>
      <c r="D40" s="22">
        <f>SUM(D41:D43)</f>
        <v>0</v>
      </c>
      <c r="E40" s="23">
        <f t="shared" si="3"/>
        <v>0</v>
      </c>
      <c r="F40" s="24">
        <f t="shared" si="4"/>
        <v>0</v>
      </c>
      <c r="G40" s="22">
        <f>SUM(G41:G43)</f>
        <v>0</v>
      </c>
      <c r="H40" s="25">
        <f t="shared" si="0"/>
        <v>0</v>
      </c>
      <c r="I40" s="24">
        <f t="shared" si="1"/>
        <v>0</v>
      </c>
      <c r="J40" s="14"/>
      <c r="K40" s="22">
        <f>SUM(vi:vs!C40)</f>
        <v>0</v>
      </c>
      <c r="L40" s="14">
        <f t="shared" si="2"/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5">
        <v>212020101031</v>
      </c>
      <c r="B41" s="21" t="s">
        <v>48</v>
      </c>
      <c r="C41" s="22">
        <f>SUM(vi:vs!C41)</f>
        <v>0</v>
      </c>
      <c r="D41" s="22">
        <f>SUM(vi:vs!D41)</f>
        <v>0</v>
      </c>
      <c r="E41" s="23">
        <f t="shared" si="3"/>
        <v>0</v>
      </c>
      <c r="F41" s="24">
        <f t="shared" si="4"/>
        <v>0</v>
      </c>
      <c r="G41" s="22">
        <f>SUM(vi:vs!G41)</f>
        <v>0</v>
      </c>
      <c r="H41" s="25">
        <f t="shared" si="0"/>
        <v>0</v>
      </c>
      <c r="I41" s="24">
        <f t="shared" si="1"/>
        <v>0</v>
      </c>
      <c r="J41" s="14"/>
      <c r="K41" s="22">
        <f>SUM(vi:vs!C41)</f>
        <v>0</v>
      </c>
      <c r="L41" s="14">
        <f t="shared" si="2"/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5">
        <v>212020101032</v>
      </c>
      <c r="B42" s="21" t="s">
        <v>49</v>
      </c>
      <c r="C42" s="22">
        <f>SUM(vi:vs!C42)</f>
        <v>0</v>
      </c>
      <c r="D42" s="22">
        <f>SUM(vi:vs!D42)</f>
        <v>0</v>
      </c>
      <c r="E42" s="23">
        <f t="shared" si="3"/>
        <v>0</v>
      </c>
      <c r="F42" s="24">
        <f t="shared" si="4"/>
        <v>0</v>
      </c>
      <c r="G42" s="22">
        <f>SUM(vi:vs!G42)</f>
        <v>0</v>
      </c>
      <c r="H42" s="25">
        <f t="shared" si="0"/>
        <v>0</v>
      </c>
      <c r="I42" s="24">
        <f t="shared" si="1"/>
        <v>0</v>
      </c>
      <c r="J42" s="14"/>
      <c r="K42" s="22">
        <f>SUM(vi:vs!C42)</f>
        <v>0</v>
      </c>
      <c r="L42" s="14">
        <f t="shared" si="2"/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5">
        <v>212020101033</v>
      </c>
      <c r="B43" s="21" t="s">
        <v>50</v>
      </c>
      <c r="C43" s="22">
        <f>SUM(vi:vs!C43)</f>
        <v>0</v>
      </c>
      <c r="D43" s="22">
        <f>SUM(vi:vs!D43)</f>
        <v>0</v>
      </c>
      <c r="E43" s="23">
        <f t="shared" si="3"/>
        <v>0</v>
      </c>
      <c r="F43" s="24">
        <f t="shared" si="4"/>
        <v>0</v>
      </c>
      <c r="G43" s="22">
        <f>SUM(vi:vs!G43)</f>
        <v>0</v>
      </c>
      <c r="H43" s="25">
        <f t="shared" si="0"/>
        <v>0</v>
      </c>
      <c r="I43" s="24">
        <f t="shared" si="1"/>
        <v>0</v>
      </c>
      <c r="J43" s="14"/>
      <c r="K43" s="22">
        <f>SUM(vi:vs!C43)</f>
        <v>0</v>
      </c>
      <c r="L43" s="14">
        <f t="shared" si="2"/>
        <v>0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5">
        <v>21202010104</v>
      </c>
      <c r="B44" s="21" t="s">
        <v>51</v>
      </c>
      <c r="C44" s="22">
        <f>SUM(vi:vs!C44)</f>
        <v>0</v>
      </c>
      <c r="D44" s="22">
        <f>SUM(vi:vs!D44)</f>
        <v>0</v>
      </c>
      <c r="E44" s="23">
        <f t="shared" si="3"/>
        <v>0</v>
      </c>
      <c r="F44" s="24">
        <f t="shared" si="4"/>
        <v>0</v>
      </c>
      <c r="G44" s="22">
        <f>SUM(vi:vs!G44)</f>
        <v>0</v>
      </c>
      <c r="H44" s="25">
        <f t="shared" si="0"/>
        <v>0</v>
      </c>
      <c r="I44" s="24">
        <f t="shared" si="1"/>
        <v>0</v>
      </c>
      <c r="J44" s="14"/>
      <c r="K44" s="22">
        <f>SUM(vi:vs!C44)</f>
        <v>0</v>
      </c>
      <c r="L44" s="14">
        <f t="shared" si="2"/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5">
        <v>21102010105</v>
      </c>
      <c r="B45" s="21" t="s">
        <v>52</v>
      </c>
      <c r="C45" s="22">
        <f>SUM(vi:vs!C45)</f>
        <v>0</v>
      </c>
      <c r="D45" s="22">
        <f>SUM(vi:vs!D45)</f>
        <v>0</v>
      </c>
      <c r="E45" s="23">
        <f t="shared" si="3"/>
        <v>0</v>
      </c>
      <c r="F45" s="24">
        <f t="shared" si="4"/>
        <v>0</v>
      </c>
      <c r="G45" s="22">
        <f>SUM(vi:vs!G45)</f>
        <v>0</v>
      </c>
      <c r="H45" s="25">
        <f t="shared" si="0"/>
        <v>0</v>
      </c>
      <c r="I45" s="24">
        <f t="shared" si="1"/>
        <v>0</v>
      </c>
      <c r="J45" s="14"/>
      <c r="K45" s="22">
        <f>SUM(vi:vs!C45)</f>
        <v>0</v>
      </c>
      <c r="L45" s="14">
        <f t="shared" si="2"/>
        <v>0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5">
        <v>212020102</v>
      </c>
      <c r="B46" s="21" t="s">
        <v>53</v>
      </c>
      <c r="C46" s="22">
        <f>SUM(C47)</f>
        <v>0</v>
      </c>
      <c r="D46" s="22">
        <f>SUM(D47)</f>
        <v>0</v>
      </c>
      <c r="E46" s="23">
        <f t="shared" si="3"/>
        <v>0</v>
      </c>
      <c r="F46" s="24">
        <f t="shared" si="4"/>
        <v>0</v>
      </c>
      <c r="G46" s="22">
        <f>SUM(G47)</f>
        <v>0</v>
      </c>
      <c r="H46" s="25">
        <f t="shared" si="0"/>
        <v>0</v>
      </c>
      <c r="I46" s="24">
        <f t="shared" si="1"/>
        <v>0</v>
      </c>
      <c r="J46" s="14"/>
      <c r="K46" s="22">
        <f>SUM(vi:vs!C46)</f>
        <v>0</v>
      </c>
      <c r="L46" s="14">
        <f t="shared" si="2"/>
        <v>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5">
        <v>21202010201</v>
      </c>
      <c r="B47" s="21" t="s">
        <v>53</v>
      </c>
      <c r="C47" s="22">
        <f>SUM(C48:C51)</f>
        <v>0</v>
      </c>
      <c r="D47" s="22">
        <f>SUM(D48:D51)</f>
        <v>0</v>
      </c>
      <c r="E47" s="23">
        <f t="shared" si="3"/>
        <v>0</v>
      </c>
      <c r="F47" s="24">
        <f t="shared" si="4"/>
        <v>0</v>
      </c>
      <c r="G47" s="22">
        <f>SUM(G48:G51)</f>
        <v>0</v>
      </c>
      <c r="H47" s="25">
        <f t="shared" si="0"/>
        <v>0</v>
      </c>
      <c r="I47" s="24">
        <f t="shared" si="1"/>
        <v>0</v>
      </c>
      <c r="J47" s="14"/>
      <c r="K47" s="22">
        <f>SUM(vi:vs!C47)</f>
        <v>0</v>
      </c>
      <c r="L47" s="14">
        <f t="shared" si="2"/>
        <v>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5">
        <v>212020102013</v>
      </c>
      <c r="B48" s="21" t="s">
        <v>54</v>
      </c>
      <c r="C48" s="22">
        <f>SUM(vi:vs!C48)</f>
        <v>0</v>
      </c>
      <c r="D48" s="22">
        <f>SUM(vi:vs!D48)</f>
        <v>0</v>
      </c>
      <c r="E48" s="23">
        <f t="shared" si="3"/>
        <v>0</v>
      </c>
      <c r="F48" s="24">
        <f t="shared" si="4"/>
        <v>0</v>
      </c>
      <c r="G48" s="22">
        <f>SUM(vi:vs!G48)</f>
        <v>0</v>
      </c>
      <c r="H48" s="25">
        <f t="shared" si="0"/>
        <v>0</v>
      </c>
      <c r="I48" s="24">
        <f t="shared" si="1"/>
        <v>0</v>
      </c>
      <c r="J48" s="14"/>
      <c r="K48" s="22">
        <f>SUM(vi:vs!C48)</f>
        <v>0</v>
      </c>
      <c r="L48" s="14">
        <f t="shared" si="2"/>
        <v>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5">
        <v>212020102014</v>
      </c>
      <c r="B49" s="21" t="s">
        <v>55</v>
      </c>
      <c r="C49" s="22">
        <f>SUM(vi:vs!C49)</f>
        <v>0</v>
      </c>
      <c r="D49" s="22">
        <f>SUM(vi:vs!D49)</f>
        <v>0</v>
      </c>
      <c r="E49" s="23">
        <f t="shared" si="3"/>
        <v>0</v>
      </c>
      <c r="F49" s="24">
        <f t="shared" si="4"/>
        <v>0</v>
      </c>
      <c r="G49" s="22">
        <f>SUM(vi:vs!G49)</f>
        <v>0</v>
      </c>
      <c r="H49" s="25">
        <f t="shared" si="0"/>
        <v>0</v>
      </c>
      <c r="I49" s="24">
        <f t="shared" si="1"/>
        <v>0</v>
      </c>
      <c r="J49" s="14"/>
      <c r="K49" s="22">
        <f>SUM(vi:vs!C49)</f>
        <v>0</v>
      </c>
      <c r="L49" s="14">
        <f t="shared" si="2"/>
        <v>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5">
        <v>212020102015</v>
      </c>
      <c r="B50" s="21" t="s">
        <v>49</v>
      </c>
      <c r="C50" s="22">
        <f>SUM(vi:vs!C50)</f>
        <v>0</v>
      </c>
      <c r="D50" s="22">
        <f>SUM(vi:vs!D50)</f>
        <v>0</v>
      </c>
      <c r="E50" s="23">
        <f t="shared" si="3"/>
        <v>0</v>
      </c>
      <c r="F50" s="24">
        <f t="shared" si="4"/>
        <v>0</v>
      </c>
      <c r="G50" s="22">
        <f>SUM(vi:vs!G50)</f>
        <v>0</v>
      </c>
      <c r="H50" s="25">
        <f t="shared" si="0"/>
        <v>0</v>
      </c>
      <c r="I50" s="24">
        <f t="shared" si="1"/>
        <v>0</v>
      </c>
      <c r="J50" s="14"/>
      <c r="K50" s="22">
        <f>SUM(vi:vs!C50)</f>
        <v>0</v>
      </c>
      <c r="L50" s="14">
        <f t="shared" si="2"/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5">
        <v>212020102016</v>
      </c>
      <c r="B51" s="21" t="s">
        <v>56</v>
      </c>
      <c r="C51" s="22">
        <f>SUM(vi:vs!C51)</f>
        <v>0</v>
      </c>
      <c r="D51" s="22">
        <f>SUM(vi:vs!D51)</f>
        <v>0</v>
      </c>
      <c r="E51" s="23">
        <f t="shared" si="3"/>
        <v>0</v>
      </c>
      <c r="F51" s="24">
        <f t="shared" si="4"/>
        <v>0</v>
      </c>
      <c r="G51" s="22">
        <f>SUM(vi:vs!G51)</f>
        <v>0</v>
      </c>
      <c r="H51" s="25">
        <f t="shared" si="0"/>
        <v>0</v>
      </c>
      <c r="I51" s="24">
        <f t="shared" si="1"/>
        <v>0</v>
      </c>
      <c r="J51" s="14"/>
      <c r="K51" s="22">
        <f>SUM(vi:vs!C51)</f>
        <v>0</v>
      </c>
      <c r="L51" s="14">
        <f t="shared" si="2"/>
        <v>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5">
        <v>212020103</v>
      </c>
      <c r="B52" s="21" t="s">
        <v>57</v>
      </c>
      <c r="C52" s="22">
        <f>SUM(vi:vs!C52)</f>
        <v>0</v>
      </c>
      <c r="D52" s="22">
        <f>SUM(vi:vs!D52)</f>
        <v>0</v>
      </c>
      <c r="E52" s="23">
        <f t="shared" si="3"/>
        <v>0</v>
      </c>
      <c r="F52" s="24">
        <f t="shared" si="4"/>
        <v>0</v>
      </c>
      <c r="G52" s="22">
        <f>SUM(vi:vs!G52)</f>
        <v>0</v>
      </c>
      <c r="H52" s="25">
        <f t="shared" si="0"/>
        <v>0</v>
      </c>
      <c r="I52" s="24">
        <f t="shared" si="1"/>
        <v>0</v>
      </c>
      <c r="J52" s="14"/>
      <c r="K52" s="22">
        <f>SUM(vi:vs!C52)</f>
        <v>0</v>
      </c>
      <c r="L52" s="14">
        <f t="shared" si="2"/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5">
        <v>212020104</v>
      </c>
      <c r="B53" s="21" t="s">
        <v>58</v>
      </c>
      <c r="C53" s="22">
        <f>SUM(vi:vs!C53)</f>
        <v>0</v>
      </c>
      <c r="D53" s="22">
        <f>SUM(vi:vs!D53)</f>
        <v>0</v>
      </c>
      <c r="E53" s="23">
        <f t="shared" si="3"/>
        <v>0</v>
      </c>
      <c r="F53" s="24">
        <f t="shared" si="4"/>
        <v>0</v>
      </c>
      <c r="G53" s="22">
        <f>SUM(vi:vs!G53)</f>
        <v>0</v>
      </c>
      <c r="H53" s="25">
        <f t="shared" si="0"/>
        <v>0</v>
      </c>
      <c r="I53" s="24">
        <f t="shared" si="1"/>
        <v>0</v>
      </c>
      <c r="J53" s="14"/>
      <c r="K53" s="22">
        <f>SUM(vi:vs!C53)</f>
        <v>0</v>
      </c>
      <c r="L53" s="14">
        <f t="shared" si="2"/>
        <v>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5">
        <v>212020105</v>
      </c>
      <c r="B54" s="21" t="s">
        <v>59</v>
      </c>
      <c r="C54" s="22">
        <f>SUM(vi:vs!C54)</f>
        <v>0</v>
      </c>
      <c r="D54" s="22">
        <f>SUM(vi:vs!D54)</f>
        <v>0</v>
      </c>
      <c r="E54" s="23">
        <f t="shared" si="3"/>
        <v>0</v>
      </c>
      <c r="F54" s="24">
        <f t="shared" si="4"/>
        <v>0</v>
      </c>
      <c r="G54" s="22">
        <f>SUM(vi:vs!G54)</f>
        <v>0</v>
      </c>
      <c r="H54" s="25">
        <f t="shared" si="0"/>
        <v>0</v>
      </c>
      <c r="I54" s="24">
        <f t="shared" si="1"/>
        <v>0</v>
      </c>
      <c r="J54" s="14"/>
      <c r="K54" s="22">
        <f>SUM(vi:vs!C54)</f>
        <v>0</v>
      </c>
      <c r="L54" s="14">
        <f t="shared" si="2"/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>
        <f>SUM(vi:vs!C55)</f>
        <v>0</v>
      </c>
      <c r="D55" s="22">
        <f>SUM(vi:vs!D55)</f>
        <v>0</v>
      </c>
      <c r="E55" s="23">
        <f t="shared" ref="E55:E58" si="5">SUM(C55:D55)</f>
        <v>0</v>
      </c>
      <c r="F55" s="24">
        <f t="shared" si="4"/>
        <v>0</v>
      </c>
      <c r="G55" s="22">
        <f>SUM(vi:vs!G55)</f>
        <v>0</v>
      </c>
      <c r="H55" s="25">
        <f t="shared" si="0"/>
        <v>0</v>
      </c>
      <c r="I55" s="24">
        <f t="shared" si="1"/>
        <v>0</v>
      </c>
      <c r="J55" s="14"/>
      <c r="K55" s="22">
        <f>SUM(vi:vs!C55)</f>
        <v>0</v>
      </c>
      <c r="L55" s="14">
        <f t="shared" si="2"/>
        <v>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5">
        <v>212020107</v>
      </c>
      <c r="B56" s="21" t="s">
        <v>61</v>
      </c>
      <c r="C56" s="22">
        <f>SUM(vi:vs!C56)</f>
        <v>0</v>
      </c>
      <c r="D56" s="22">
        <f>SUM(vi:vs!D56)</f>
        <v>0</v>
      </c>
      <c r="E56" s="23">
        <f t="shared" si="5"/>
        <v>0</v>
      </c>
      <c r="F56" s="24">
        <f t="shared" si="4"/>
        <v>0</v>
      </c>
      <c r="G56" s="22">
        <f>SUM(vi:vs!G56)</f>
        <v>0</v>
      </c>
      <c r="H56" s="25">
        <f t="shared" si="0"/>
        <v>0</v>
      </c>
      <c r="I56" s="24">
        <f t="shared" si="1"/>
        <v>0</v>
      </c>
      <c r="J56" s="14"/>
      <c r="K56" s="22">
        <f>SUM(vi:vs!C56)</f>
        <v>0</v>
      </c>
      <c r="L56" s="14">
        <f t="shared" si="2"/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5">
        <v>212020108</v>
      </c>
      <c r="B57" s="21" t="s">
        <v>62</v>
      </c>
      <c r="C57" s="22">
        <f>SUM(vi:vs!C57)</f>
        <v>0</v>
      </c>
      <c r="D57" s="22">
        <f>SUM(vi:vs!D57)</f>
        <v>0</v>
      </c>
      <c r="E57" s="23">
        <f t="shared" si="5"/>
        <v>0</v>
      </c>
      <c r="F57" s="24">
        <f t="shared" si="4"/>
        <v>0</v>
      </c>
      <c r="G57" s="22">
        <f>SUM(vi:vs!G57)</f>
        <v>0</v>
      </c>
      <c r="H57" s="25">
        <f t="shared" si="0"/>
        <v>0</v>
      </c>
      <c r="I57" s="24">
        <f t="shared" si="1"/>
        <v>0</v>
      </c>
      <c r="J57" s="14"/>
      <c r="K57" s="22">
        <f>SUM(vi:vs!C57)</f>
        <v>0</v>
      </c>
      <c r="L57" s="14">
        <f t="shared" si="2"/>
        <v>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5">
        <v>212020109</v>
      </c>
      <c r="B58" s="21" t="s">
        <v>63</v>
      </c>
      <c r="C58" s="22">
        <f>SUM(vi:vs!C58)</f>
        <v>0</v>
      </c>
      <c r="D58" s="22">
        <f>SUM(vi:vs!D58)</f>
        <v>0</v>
      </c>
      <c r="E58" s="23">
        <f t="shared" si="5"/>
        <v>0</v>
      </c>
      <c r="F58" s="24">
        <f t="shared" si="4"/>
        <v>0</v>
      </c>
      <c r="G58" s="22">
        <f>SUM(vi:vs!G58)</f>
        <v>0</v>
      </c>
      <c r="H58" s="25">
        <f t="shared" si="0"/>
        <v>0</v>
      </c>
      <c r="I58" s="24">
        <f t="shared" si="1"/>
        <v>0</v>
      </c>
      <c r="J58" s="14"/>
      <c r="K58" s="22">
        <f>SUM(vi:vs!C58)</f>
        <v>0</v>
      </c>
      <c r="L58" s="14">
        <f t="shared" si="2"/>
        <v>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5">
        <v>212020110</v>
      </c>
      <c r="B59" s="21" t="s">
        <v>42</v>
      </c>
      <c r="C59" s="22">
        <f>SUM(vi:vs!C59)</f>
        <v>0</v>
      </c>
      <c r="D59" s="22">
        <f>SUM(vi:vs!D59)</f>
        <v>0</v>
      </c>
      <c r="E59" s="23">
        <f t="shared" ref="E59" si="6">SUM(C59:D59)</f>
        <v>0</v>
      </c>
      <c r="F59" s="24">
        <f t="shared" si="4"/>
        <v>0</v>
      </c>
      <c r="G59" s="22">
        <f>SUM(vi:vs!G59)</f>
        <v>0</v>
      </c>
      <c r="H59" s="25">
        <f t="shared" si="0"/>
        <v>0</v>
      </c>
      <c r="I59" s="24">
        <f t="shared" si="1"/>
        <v>0</v>
      </c>
      <c r="J59" s="14"/>
      <c r="K59" s="22">
        <f>SUM(vi:vs!C59)</f>
        <v>0</v>
      </c>
      <c r="L59" s="14">
        <f t="shared" si="2"/>
        <v>0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5">
        <v>2120202</v>
      </c>
      <c r="B60" s="21" t="s">
        <v>64</v>
      </c>
      <c r="C60" s="22">
        <f>SUM(C61:C85)-C77</f>
        <v>0</v>
      </c>
      <c r="D60" s="22">
        <f>SUM(D61:D85)-D77</f>
        <v>0</v>
      </c>
      <c r="E60" s="23">
        <f t="shared" si="3"/>
        <v>0</v>
      </c>
      <c r="F60" s="24">
        <f t="shared" si="4"/>
        <v>0</v>
      </c>
      <c r="G60" s="22">
        <f>SUM(G61:G85)-G77</f>
        <v>0</v>
      </c>
      <c r="H60" s="25">
        <f t="shared" si="0"/>
        <v>0</v>
      </c>
      <c r="I60" s="24">
        <f t="shared" si="1"/>
        <v>0</v>
      </c>
      <c r="J60" s="14"/>
      <c r="K60" s="22">
        <f>SUM(vi:vs!C60)</f>
        <v>0</v>
      </c>
      <c r="L60" s="14">
        <f t="shared" si="2"/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5">
        <v>212020201</v>
      </c>
      <c r="B61" s="21" t="s">
        <v>65</v>
      </c>
      <c r="C61" s="22">
        <f>SUM(vi:vs!C61)</f>
        <v>0</v>
      </c>
      <c r="D61" s="22">
        <f>SUM(vi:vs!D61)</f>
        <v>0</v>
      </c>
      <c r="E61" s="23">
        <f t="shared" si="3"/>
        <v>0</v>
      </c>
      <c r="F61" s="24">
        <f t="shared" si="4"/>
        <v>0</v>
      </c>
      <c r="G61" s="22">
        <f>SUM(vi:vs!G61)</f>
        <v>0</v>
      </c>
      <c r="H61" s="25">
        <f t="shared" si="0"/>
        <v>0</v>
      </c>
      <c r="I61" s="24">
        <f t="shared" si="1"/>
        <v>0</v>
      </c>
      <c r="J61" s="14"/>
      <c r="K61" s="22">
        <f>SUM(vi:vs!C61)</f>
        <v>0</v>
      </c>
      <c r="L61" s="14">
        <f t="shared" si="2"/>
        <v>0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5">
        <v>212020202</v>
      </c>
      <c r="B62" s="21" t="s">
        <v>66</v>
      </c>
      <c r="C62" s="22">
        <f>SUM(vi:vs!C62)</f>
        <v>0</v>
      </c>
      <c r="D62" s="22">
        <f>SUM(vi:vs!D62)</f>
        <v>0</v>
      </c>
      <c r="E62" s="23">
        <f t="shared" si="3"/>
        <v>0</v>
      </c>
      <c r="F62" s="24">
        <f t="shared" si="4"/>
        <v>0</v>
      </c>
      <c r="G62" s="22">
        <f>SUM(vi:vs!G62)</f>
        <v>0</v>
      </c>
      <c r="H62" s="25">
        <f t="shared" si="0"/>
        <v>0</v>
      </c>
      <c r="I62" s="24">
        <f t="shared" si="1"/>
        <v>0</v>
      </c>
      <c r="J62" s="14"/>
      <c r="K62" s="22">
        <f>SUM(vi:vs!C62)</f>
        <v>0</v>
      </c>
      <c r="L62" s="14">
        <f t="shared" si="2"/>
        <v>0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5">
        <v>212020203</v>
      </c>
      <c r="B63" s="21" t="s">
        <v>67</v>
      </c>
      <c r="C63" s="22">
        <f>SUM(vi:vs!C63)</f>
        <v>0</v>
      </c>
      <c r="D63" s="22">
        <f>SUM(vi:vs!D63)</f>
        <v>0</v>
      </c>
      <c r="E63" s="23">
        <f t="shared" si="3"/>
        <v>0</v>
      </c>
      <c r="F63" s="24">
        <f t="shared" si="4"/>
        <v>0</v>
      </c>
      <c r="G63" s="22">
        <f>SUM(vi:vs!G63)</f>
        <v>0</v>
      </c>
      <c r="H63" s="25">
        <f t="shared" si="0"/>
        <v>0</v>
      </c>
      <c r="I63" s="24">
        <f t="shared" si="1"/>
        <v>0</v>
      </c>
      <c r="J63" s="14"/>
      <c r="K63" s="22">
        <f>SUM(vi:vs!C63)</f>
        <v>0</v>
      </c>
      <c r="L63" s="14">
        <f t="shared" si="2"/>
        <v>0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5">
        <v>212020204</v>
      </c>
      <c r="B64" s="21" t="s">
        <v>68</v>
      </c>
      <c r="C64" s="22">
        <f>SUM(vi:vs!C64)</f>
        <v>0</v>
      </c>
      <c r="D64" s="22">
        <f>SUM(vi:vs!D64)</f>
        <v>0</v>
      </c>
      <c r="E64" s="23">
        <f t="shared" si="3"/>
        <v>0</v>
      </c>
      <c r="F64" s="24">
        <f t="shared" si="4"/>
        <v>0</v>
      </c>
      <c r="G64" s="22">
        <f>SUM(vi:vs!G64)</f>
        <v>0</v>
      </c>
      <c r="H64" s="25">
        <f t="shared" si="0"/>
        <v>0</v>
      </c>
      <c r="I64" s="24">
        <f t="shared" si="1"/>
        <v>0</v>
      </c>
      <c r="J64" s="14"/>
      <c r="K64" s="22">
        <f>SUM(vi:vs!C64)</f>
        <v>0</v>
      </c>
      <c r="L64" s="14">
        <f t="shared" si="2"/>
        <v>0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5">
        <v>212020205</v>
      </c>
      <c r="B65" s="21" t="s">
        <v>69</v>
      </c>
      <c r="C65" s="22">
        <f>SUM(vi:vs!C65)</f>
        <v>0</v>
      </c>
      <c r="D65" s="22">
        <f>SUM(vi:vs!D65)</f>
        <v>0</v>
      </c>
      <c r="E65" s="23">
        <f t="shared" si="3"/>
        <v>0</v>
      </c>
      <c r="F65" s="24">
        <f t="shared" si="4"/>
        <v>0</v>
      </c>
      <c r="G65" s="22">
        <f>SUM(vi:vs!G65)</f>
        <v>0</v>
      </c>
      <c r="H65" s="25">
        <f t="shared" si="0"/>
        <v>0</v>
      </c>
      <c r="I65" s="24">
        <f t="shared" si="1"/>
        <v>0</v>
      </c>
      <c r="J65" s="14"/>
      <c r="K65" s="22">
        <f>SUM(vi:vs!C65)</f>
        <v>0</v>
      </c>
      <c r="L65" s="14">
        <f t="shared" si="2"/>
        <v>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5">
        <v>212020206</v>
      </c>
      <c r="B66" s="21" t="s">
        <v>70</v>
      </c>
      <c r="C66" s="22">
        <f>SUM(vi:vs!C66)</f>
        <v>0</v>
      </c>
      <c r="D66" s="22">
        <f>SUM(vi:vs!D66)</f>
        <v>0</v>
      </c>
      <c r="E66" s="23">
        <f t="shared" si="3"/>
        <v>0</v>
      </c>
      <c r="F66" s="24">
        <f t="shared" si="4"/>
        <v>0</v>
      </c>
      <c r="G66" s="22">
        <f>SUM(vi:vs!G66)</f>
        <v>0</v>
      </c>
      <c r="H66" s="25">
        <f t="shared" si="0"/>
        <v>0</v>
      </c>
      <c r="I66" s="24">
        <f t="shared" si="1"/>
        <v>0</v>
      </c>
      <c r="J66" s="14"/>
      <c r="K66" s="22">
        <f>SUM(vi:vs!C66)</f>
        <v>0</v>
      </c>
      <c r="L66" s="14">
        <f t="shared" si="2"/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5">
        <v>212020207</v>
      </c>
      <c r="B67" s="21" t="s">
        <v>71</v>
      </c>
      <c r="C67" s="22">
        <f>SUM(vi:vs!C67)</f>
        <v>0</v>
      </c>
      <c r="D67" s="22">
        <f>SUM(vi:vs!D67)</f>
        <v>0</v>
      </c>
      <c r="E67" s="23">
        <f t="shared" si="3"/>
        <v>0</v>
      </c>
      <c r="F67" s="24">
        <f t="shared" si="4"/>
        <v>0</v>
      </c>
      <c r="G67" s="22">
        <f>SUM(vi:vs!G67)</f>
        <v>0</v>
      </c>
      <c r="H67" s="25">
        <f t="shared" si="0"/>
        <v>0</v>
      </c>
      <c r="I67" s="24">
        <f t="shared" si="1"/>
        <v>0</v>
      </c>
      <c r="J67" s="14"/>
      <c r="K67" s="22">
        <f>SUM(vi:vs!C67)</f>
        <v>0</v>
      </c>
      <c r="L67" s="14">
        <f t="shared" si="2"/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5">
        <v>212020208</v>
      </c>
      <c r="B68" s="21" t="s">
        <v>72</v>
      </c>
      <c r="C68" s="22">
        <f>SUM(vi:vs!C68)</f>
        <v>0</v>
      </c>
      <c r="D68" s="22">
        <f>SUM(vi:vs!D68)</f>
        <v>0</v>
      </c>
      <c r="E68" s="23">
        <f t="shared" si="3"/>
        <v>0</v>
      </c>
      <c r="F68" s="24">
        <f t="shared" si="4"/>
        <v>0</v>
      </c>
      <c r="G68" s="22">
        <f>SUM(vi:vs!G68)</f>
        <v>0</v>
      </c>
      <c r="H68" s="25">
        <f t="shared" si="0"/>
        <v>0</v>
      </c>
      <c r="I68" s="24">
        <f t="shared" si="1"/>
        <v>0</v>
      </c>
      <c r="J68" s="14"/>
      <c r="K68" s="22">
        <f>SUM(vi:vs!C68)</f>
        <v>0</v>
      </c>
      <c r="L68" s="14">
        <f t="shared" si="2"/>
        <v>0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5">
        <v>212020209</v>
      </c>
      <c r="B69" s="31" t="s">
        <v>73</v>
      </c>
      <c r="C69" s="22">
        <f>SUM(vi:vs!C69)</f>
        <v>0</v>
      </c>
      <c r="D69" s="22">
        <f>SUM(vi:vs!D69)</f>
        <v>0</v>
      </c>
      <c r="E69" s="23">
        <f t="shared" ref="E69:E83" si="7">SUM(C69:D69)</f>
        <v>0</v>
      </c>
      <c r="F69" s="24">
        <f t="shared" si="4"/>
        <v>0</v>
      </c>
      <c r="G69" s="22">
        <f>SUM(vi:vs!G69)</f>
        <v>0</v>
      </c>
      <c r="H69" s="25">
        <f t="shared" si="0"/>
        <v>0</v>
      </c>
      <c r="I69" s="24">
        <f t="shared" si="1"/>
        <v>0</v>
      </c>
      <c r="J69" s="14"/>
      <c r="K69" s="22">
        <f>SUM(vi:vs!C69)</f>
        <v>0</v>
      </c>
      <c r="L69" s="14">
        <f t="shared" si="2"/>
        <v>0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5">
        <v>212020210</v>
      </c>
      <c r="B70" s="31" t="s">
        <v>74</v>
      </c>
      <c r="C70" s="22">
        <f>SUM(vi:vs!C70)</f>
        <v>0</v>
      </c>
      <c r="D70" s="22">
        <f>SUM(vi:vs!D70)</f>
        <v>0</v>
      </c>
      <c r="E70" s="23">
        <f t="shared" si="7"/>
        <v>0</v>
      </c>
      <c r="F70" s="24">
        <f t="shared" si="4"/>
        <v>0</v>
      </c>
      <c r="G70" s="22">
        <f>SUM(vi:vs!G70)</f>
        <v>0</v>
      </c>
      <c r="H70" s="25">
        <f t="shared" si="0"/>
        <v>0</v>
      </c>
      <c r="I70" s="24">
        <f t="shared" si="1"/>
        <v>0</v>
      </c>
      <c r="J70" s="14"/>
      <c r="K70" s="22">
        <f>SUM(vi:vs!C70)</f>
        <v>0</v>
      </c>
      <c r="L70" s="14">
        <f t="shared" si="2"/>
        <v>0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5">
        <v>212020211</v>
      </c>
      <c r="B71" s="31" t="s">
        <v>75</v>
      </c>
      <c r="C71" s="22">
        <f>SUM(vi:vs!C71)</f>
        <v>0</v>
      </c>
      <c r="D71" s="22">
        <f>SUM(vi:vs!D71)</f>
        <v>0</v>
      </c>
      <c r="E71" s="23">
        <f t="shared" si="7"/>
        <v>0</v>
      </c>
      <c r="F71" s="24">
        <f t="shared" si="4"/>
        <v>0</v>
      </c>
      <c r="G71" s="22">
        <f>SUM(vi:vs!G71)</f>
        <v>0</v>
      </c>
      <c r="H71" s="25">
        <f t="shared" si="0"/>
        <v>0</v>
      </c>
      <c r="I71" s="24">
        <f t="shared" si="1"/>
        <v>0</v>
      </c>
      <c r="J71" s="14"/>
      <c r="K71" s="22">
        <f>SUM(vi:vs!C71)</f>
        <v>0</v>
      </c>
      <c r="L71" s="14">
        <f t="shared" si="2"/>
        <v>0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5">
        <v>212020212</v>
      </c>
      <c r="B72" s="31" t="s">
        <v>76</v>
      </c>
      <c r="C72" s="22">
        <f>SUM(vi:vs!C72)</f>
        <v>0</v>
      </c>
      <c r="D72" s="22">
        <f>SUM(vi:vs!D72)</f>
        <v>0</v>
      </c>
      <c r="E72" s="23">
        <f t="shared" si="7"/>
        <v>0</v>
      </c>
      <c r="F72" s="24">
        <f t="shared" si="4"/>
        <v>0</v>
      </c>
      <c r="G72" s="22">
        <f>SUM(vi:vs!G72)</f>
        <v>0</v>
      </c>
      <c r="H72" s="25">
        <f t="shared" si="0"/>
        <v>0</v>
      </c>
      <c r="I72" s="24">
        <f t="shared" si="1"/>
        <v>0</v>
      </c>
      <c r="J72" s="14"/>
      <c r="K72" s="22">
        <f>SUM(vi:vs!C72)</f>
        <v>0</v>
      </c>
      <c r="L72" s="14">
        <f t="shared" ref="L72:L135" si="8">+C72-K72</f>
        <v>0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5">
        <v>212020213</v>
      </c>
      <c r="B73" s="31" t="s">
        <v>77</v>
      </c>
      <c r="C73" s="22">
        <f>SUM(vi:vs!C73)</f>
        <v>0</v>
      </c>
      <c r="D73" s="22">
        <f>SUM(vi:vs!D73)</f>
        <v>0</v>
      </c>
      <c r="E73" s="23">
        <f t="shared" si="7"/>
        <v>0</v>
      </c>
      <c r="F73" s="24">
        <f t="shared" si="4"/>
        <v>0</v>
      </c>
      <c r="G73" s="22">
        <f>SUM(vi:vs!G73)</f>
        <v>0</v>
      </c>
      <c r="H73" s="25">
        <f t="shared" si="0"/>
        <v>0</v>
      </c>
      <c r="I73" s="24">
        <f t="shared" si="1"/>
        <v>0</v>
      </c>
      <c r="J73" s="14"/>
      <c r="K73" s="22">
        <f>SUM(vi:vs!C73)</f>
        <v>0</v>
      </c>
      <c r="L73" s="14">
        <f t="shared" si="8"/>
        <v>0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5">
        <v>212020214</v>
      </c>
      <c r="B74" s="31" t="s">
        <v>78</v>
      </c>
      <c r="C74" s="22">
        <f>SUM(vi:vs!C74)</f>
        <v>0</v>
      </c>
      <c r="D74" s="22">
        <f>SUM(vi:vs!D74)</f>
        <v>0</v>
      </c>
      <c r="E74" s="23">
        <f t="shared" si="7"/>
        <v>0</v>
      </c>
      <c r="F74" s="24">
        <f t="shared" si="4"/>
        <v>0</v>
      </c>
      <c r="G74" s="22">
        <f>SUM(vi:vs!G74)</f>
        <v>0</v>
      </c>
      <c r="H74" s="25">
        <f t="shared" si="0"/>
        <v>0</v>
      </c>
      <c r="I74" s="24">
        <f t="shared" si="1"/>
        <v>0</v>
      </c>
      <c r="J74" s="14"/>
      <c r="K74" s="22">
        <f>SUM(vi:vs!C74)</f>
        <v>0</v>
      </c>
      <c r="L74" s="14">
        <f t="shared" si="8"/>
        <v>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5">
        <v>212020215</v>
      </c>
      <c r="B75" s="31" t="s">
        <v>79</v>
      </c>
      <c r="C75" s="22">
        <f>SUM(vi:vs!C75)</f>
        <v>0</v>
      </c>
      <c r="D75" s="22">
        <f>SUM(vi:vs!D75)</f>
        <v>0</v>
      </c>
      <c r="E75" s="23">
        <f t="shared" si="7"/>
        <v>0</v>
      </c>
      <c r="F75" s="24">
        <f t="shared" si="4"/>
        <v>0</v>
      </c>
      <c r="G75" s="22">
        <f>SUM(vi:vs!G75)</f>
        <v>0</v>
      </c>
      <c r="H75" s="25">
        <f t="shared" si="0"/>
        <v>0</v>
      </c>
      <c r="I75" s="24">
        <f t="shared" si="1"/>
        <v>0</v>
      </c>
      <c r="J75" s="14"/>
      <c r="K75" s="22">
        <f>SUM(vi:vs!C75)</f>
        <v>0</v>
      </c>
      <c r="L75" s="14">
        <f t="shared" si="8"/>
        <v>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5">
        <v>212020216</v>
      </c>
      <c r="B76" s="31" t="s">
        <v>80</v>
      </c>
      <c r="C76" s="22">
        <f>SUM(vi:vs!C76)</f>
        <v>0</v>
      </c>
      <c r="D76" s="22">
        <f>SUM(vi:vs!D76)</f>
        <v>0</v>
      </c>
      <c r="E76" s="23">
        <f t="shared" si="7"/>
        <v>0</v>
      </c>
      <c r="F76" s="24">
        <f t="shared" si="4"/>
        <v>0</v>
      </c>
      <c r="G76" s="22">
        <f>SUM(vi:vs!G76)</f>
        <v>0</v>
      </c>
      <c r="H76" s="25">
        <f t="shared" si="0"/>
        <v>0</v>
      </c>
      <c r="I76" s="24">
        <f t="shared" si="1"/>
        <v>0</v>
      </c>
      <c r="J76" s="14"/>
      <c r="K76" s="22">
        <f>SUM(vi:vs!C76)</f>
        <v>0</v>
      </c>
      <c r="L76" s="14">
        <f t="shared" si="8"/>
        <v>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5">
        <v>212020217</v>
      </c>
      <c r="B77" s="31" t="s">
        <v>81</v>
      </c>
      <c r="C77" s="22">
        <f>SUM(C78:C79)</f>
        <v>0</v>
      </c>
      <c r="D77" s="22">
        <f>SUM(D78:D79)</f>
        <v>0</v>
      </c>
      <c r="E77" s="23">
        <f t="shared" si="7"/>
        <v>0</v>
      </c>
      <c r="F77" s="24">
        <f t="shared" si="4"/>
        <v>0</v>
      </c>
      <c r="G77" s="22">
        <f>SUM(G78:G79)</f>
        <v>0</v>
      </c>
      <c r="H77" s="25">
        <f t="shared" si="0"/>
        <v>0</v>
      </c>
      <c r="I77" s="24">
        <f t="shared" si="1"/>
        <v>0</v>
      </c>
      <c r="J77" s="14"/>
      <c r="K77" s="22">
        <f>SUM(vi:vs!C77)</f>
        <v>0</v>
      </c>
      <c r="L77" s="14">
        <f t="shared" si="8"/>
        <v>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5">
        <v>2120202171</v>
      </c>
      <c r="B78" s="31" t="s">
        <v>82</v>
      </c>
      <c r="C78" s="22">
        <f>SUM(vi:vs!C78)</f>
        <v>0</v>
      </c>
      <c r="D78" s="22">
        <f>SUM(vi:vs!D78)</f>
        <v>0</v>
      </c>
      <c r="E78" s="23">
        <f t="shared" si="7"/>
        <v>0</v>
      </c>
      <c r="F78" s="24">
        <f t="shared" si="4"/>
        <v>0</v>
      </c>
      <c r="G78" s="22">
        <f>SUM(vi:vs!G78)</f>
        <v>0</v>
      </c>
      <c r="H78" s="25">
        <f t="shared" si="0"/>
        <v>0</v>
      </c>
      <c r="I78" s="24">
        <f t="shared" si="1"/>
        <v>0</v>
      </c>
      <c r="J78" s="14"/>
      <c r="K78" s="22">
        <f>SUM(vi:vs!C78)</f>
        <v>0</v>
      </c>
      <c r="L78" s="14">
        <f t="shared" si="8"/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5">
        <v>2120202172</v>
      </c>
      <c r="B79" s="31" t="s">
        <v>83</v>
      </c>
      <c r="C79" s="22">
        <f>SUM(vi:vs!C79)</f>
        <v>0</v>
      </c>
      <c r="D79" s="22">
        <f>SUM(vi:vs!D79)</f>
        <v>0</v>
      </c>
      <c r="E79" s="23">
        <f t="shared" si="7"/>
        <v>0</v>
      </c>
      <c r="F79" s="24">
        <f t="shared" si="4"/>
        <v>0</v>
      </c>
      <c r="G79" s="22">
        <f>SUM(vi:vs!G79)</f>
        <v>0</v>
      </c>
      <c r="H79" s="25">
        <f t="shared" si="0"/>
        <v>0</v>
      </c>
      <c r="I79" s="24">
        <f t="shared" si="1"/>
        <v>0</v>
      </c>
      <c r="J79" s="14"/>
      <c r="K79" s="22">
        <f>SUM(vi:vs!C79)</f>
        <v>0</v>
      </c>
      <c r="L79" s="14">
        <f t="shared" si="8"/>
        <v>0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5">
        <v>212020218</v>
      </c>
      <c r="B80" s="31" t="s">
        <v>84</v>
      </c>
      <c r="C80" s="22">
        <f>SUM(vi:vs!C80)</f>
        <v>0</v>
      </c>
      <c r="D80" s="22">
        <f>SUM(vi:vs!D80)</f>
        <v>0</v>
      </c>
      <c r="E80" s="23">
        <f t="shared" si="7"/>
        <v>0</v>
      </c>
      <c r="F80" s="24">
        <f t="shared" si="4"/>
        <v>0</v>
      </c>
      <c r="G80" s="22">
        <f>SUM(vi:vs!G80)</f>
        <v>0</v>
      </c>
      <c r="H80" s="25">
        <f t="shared" si="0"/>
        <v>0</v>
      </c>
      <c r="I80" s="24">
        <f t="shared" si="1"/>
        <v>0</v>
      </c>
      <c r="J80" s="14"/>
      <c r="K80" s="22">
        <f>SUM(vi:vs!C80)</f>
        <v>0</v>
      </c>
      <c r="L80" s="14">
        <f t="shared" si="8"/>
        <v>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5">
        <v>212020219</v>
      </c>
      <c r="B81" s="31" t="s">
        <v>85</v>
      </c>
      <c r="C81" s="22">
        <f>SUM(vi:vs!C81)</f>
        <v>0</v>
      </c>
      <c r="D81" s="22">
        <f>SUM(vi:vs!D81)</f>
        <v>0</v>
      </c>
      <c r="E81" s="23">
        <f t="shared" si="7"/>
        <v>0</v>
      </c>
      <c r="F81" s="24">
        <f t="shared" si="4"/>
        <v>0</v>
      </c>
      <c r="G81" s="22">
        <f>SUM(vi:vs!G81)</f>
        <v>0</v>
      </c>
      <c r="H81" s="25">
        <f t="shared" si="0"/>
        <v>0</v>
      </c>
      <c r="I81" s="24">
        <f t="shared" si="1"/>
        <v>0</v>
      </c>
      <c r="J81" s="14"/>
      <c r="K81" s="22">
        <f>SUM(vi:vs!C81)</f>
        <v>0</v>
      </c>
      <c r="L81" s="14">
        <f t="shared" si="8"/>
        <v>0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5">
        <v>212020220</v>
      </c>
      <c r="B82" s="31" t="s">
        <v>86</v>
      </c>
      <c r="C82" s="22">
        <f>SUM(vi:vs!C82)</f>
        <v>0</v>
      </c>
      <c r="D82" s="22">
        <f>SUM(vi:vs!D82)</f>
        <v>0</v>
      </c>
      <c r="E82" s="23">
        <f t="shared" si="7"/>
        <v>0</v>
      </c>
      <c r="F82" s="24">
        <f t="shared" si="4"/>
        <v>0</v>
      </c>
      <c r="G82" s="22">
        <f>SUM(vi:vs!G82)</f>
        <v>0</v>
      </c>
      <c r="H82" s="25">
        <f t="shared" si="0"/>
        <v>0</v>
      </c>
      <c r="I82" s="24">
        <f t="shared" si="1"/>
        <v>0</v>
      </c>
      <c r="J82" s="14"/>
      <c r="K82" s="22">
        <f>SUM(vi:vs!C82)</f>
        <v>0</v>
      </c>
      <c r="L82" s="14">
        <f t="shared" si="8"/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5">
        <v>212020221</v>
      </c>
      <c r="B83" s="31" t="s">
        <v>87</v>
      </c>
      <c r="C83" s="22">
        <f>SUM(vi:vs!C83)</f>
        <v>0</v>
      </c>
      <c r="D83" s="22">
        <f>SUM(vi:vs!D83)</f>
        <v>0</v>
      </c>
      <c r="E83" s="23">
        <f t="shared" si="7"/>
        <v>0</v>
      </c>
      <c r="F83" s="24">
        <f t="shared" si="4"/>
        <v>0</v>
      </c>
      <c r="G83" s="22">
        <f>SUM(vi:vs!G83)</f>
        <v>0</v>
      </c>
      <c r="H83" s="25">
        <f t="shared" si="0"/>
        <v>0</v>
      </c>
      <c r="I83" s="24">
        <f t="shared" si="1"/>
        <v>0</v>
      </c>
      <c r="J83" s="14"/>
      <c r="K83" s="22">
        <f>SUM(vi:vs!C83)</f>
        <v>0</v>
      </c>
      <c r="L83" s="14">
        <f t="shared" si="8"/>
        <v>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5">
        <v>212020222</v>
      </c>
      <c r="B84" s="32" t="s">
        <v>64</v>
      </c>
      <c r="C84" s="22">
        <f>SUM(vi:vs!C84)</f>
        <v>0</v>
      </c>
      <c r="D84" s="22">
        <f>SUM(vi:vs!D84)</f>
        <v>0</v>
      </c>
      <c r="E84" s="23">
        <f t="shared" ref="E84" si="9">SUM(C84:D84)</f>
        <v>0</v>
      </c>
      <c r="F84" s="24">
        <f t="shared" si="4"/>
        <v>0</v>
      </c>
      <c r="G84" s="22">
        <f>SUM(vi:vs!G84)</f>
        <v>0</v>
      </c>
      <c r="H84" s="25">
        <f t="shared" si="0"/>
        <v>0</v>
      </c>
      <c r="I84" s="24">
        <f t="shared" si="1"/>
        <v>0</v>
      </c>
      <c r="J84" s="14"/>
      <c r="K84" s="22">
        <f>SUM(vi:vs!C84)</f>
        <v>0</v>
      </c>
      <c r="L84" s="14">
        <f t="shared" si="8"/>
        <v>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5">
        <v>212020223</v>
      </c>
      <c r="B85" s="21" t="s">
        <v>88</v>
      </c>
      <c r="C85" s="22">
        <f>SUM(vi:vs!C85)</f>
        <v>0</v>
      </c>
      <c r="D85" s="22">
        <f>SUM(vi:vs!D85)</f>
        <v>0</v>
      </c>
      <c r="E85" s="23">
        <f t="shared" si="3"/>
        <v>0</v>
      </c>
      <c r="F85" s="24">
        <f t="shared" si="4"/>
        <v>0</v>
      </c>
      <c r="G85" s="22">
        <f>SUM(vi:vs!G85)</f>
        <v>0</v>
      </c>
      <c r="H85" s="25">
        <f t="shared" si="0"/>
        <v>0</v>
      </c>
      <c r="I85" s="24">
        <f t="shared" si="1"/>
        <v>0</v>
      </c>
      <c r="J85" s="14"/>
      <c r="K85" s="22">
        <f>SUM(vi:vs!C85)</f>
        <v>0</v>
      </c>
      <c r="L85" s="14">
        <f t="shared" si="8"/>
        <v>0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5">
        <v>2120206</v>
      </c>
      <c r="B86" s="21" t="s">
        <v>89</v>
      </c>
      <c r="C86" s="22">
        <f>SUM(C87:C90)</f>
        <v>0</v>
      </c>
      <c r="D86" s="22">
        <f>SUM(D87:D90)</f>
        <v>0</v>
      </c>
      <c r="E86" s="23">
        <f t="shared" si="3"/>
        <v>0</v>
      </c>
      <c r="F86" s="24">
        <f t="shared" si="4"/>
        <v>0</v>
      </c>
      <c r="G86" s="22">
        <f>SUM(G87:G90)</f>
        <v>0</v>
      </c>
      <c r="H86" s="25">
        <f t="shared" si="0"/>
        <v>0</v>
      </c>
      <c r="I86" s="24">
        <f t="shared" si="1"/>
        <v>0</v>
      </c>
      <c r="J86" s="14"/>
      <c r="K86" s="22">
        <f>SUM(vi:vs!C86)</f>
        <v>0</v>
      </c>
      <c r="L86" s="14">
        <f t="shared" si="8"/>
        <v>0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5">
        <v>212020601</v>
      </c>
      <c r="B87" s="21" t="s">
        <v>90</v>
      </c>
      <c r="C87" s="22">
        <f>SUM(vi:vs!C87)</f>
        <v>0</v>
      </c>
      <c r="D87" s="22">
        <f>SUM(vi:vs!D87)</f>
        <v>0</v>
      </c>
      <c r="E87" s="23">
        <f t="shared" si="3"/>
        <v>0</v>
      </c>
      <c r="F87" s="24">
        <f t="shared" si="4"/>
        <v>0</v>
      </c>
      <c r="G87" s="22">
        <f>SUM(vi:vs!G87)</f>
        <v>0</v>
      </c>
      <c r="H87" s="25">
        <f t="shared" si="0"/>
        <v>0</v>
      </c>
      <c r="I87" s="24">
        <f t="shared" si="1"/>
        <v>0</v>
      </c>
      <c r="J87" s="14"/>
      <c r="K87" s="22">
        <f>SUM(vi:vs!C87)</f>
        <v>0</v>
      </c>
      <c r="L87" s="14">
        <f t="shared" si="8"/>
        <v>0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5">
        <v>212020602</v>
      </c>
      <c r="B88" s="21" t="s">
        <v>91</v>
      </c>
      <c r="C88" s="22">
        <f>SUM(vi:vs!C88)</f>
        <v>0</v>
      </c>
      <c r="D88" s="22">
        <f>SUM(vi:vs!D88)</f>
        <v>0</v>
      </c>
      <c r="E88" s="23">
        <f t="shared" si="3"/>
        <v>0</v>
      </c>
      <c r="F88" s="24">
        <f t="shared" si="4"/>
        <v>0</v>
      </c>
      <c r="G88" s="22">
        <f>SUM(vi:vs!G88)</f>
        <v>0</v>
      </c>
      <c r="H88" s="25">
        <f t="shared" si="0"/>
        <v>0</v>
      </c>
      <c r="I88" s="24">
        <f t="shared" si="1"/>
        <v>0</v>
      </c>
      <c r="J88" s="14"/>
      <c r="K88" s="22">
        <f>SUM(vi:vs!C88)</f>
        <v>0</v>
      </c>
      <c r="L88" s="14">
        <f t="shared" si="8"/>
        <v>0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5">
        <v>212020604</v>
      </c>
      <c r="B89" s="21" t="s">
        <v>92</v>
      </c>
      <c r="C89" s="22">
        <f>SUM(vi:vs!C89)</f>
        <v>0</v>
      </c>
      <c r="D89" s="22">
        <f>SUM(vi:vs!D89)</f>
        <v>0</v>
      </c>
      <c r="E89" s="23">
        <f t="shared" si="3"/>
        <v>0</v>
      </c>
      <c r="F89" s="24">
        <f t="shared" si="4"/>
        <v>0</v>
      </c>
      <c r="G89" s="22">
        <f>SUM(vi:vs!G89)</f>
        <v>0</v>
      </c>
      <c r="H89" s="25">
        <f t="shared" si="0"/>
        <v>0</v>
      </c>
      <c r="I89" s="24">
        <f t="shared" si="1"/>
        <v>0</v>
      </c>
      <c r="J89" s="14"/>
      <c r="K89" s="22">
        <f>SUM(vi:vs!C89)</f>
        <v>0</v>
      </c>
      <c r="L89" s="14">
        <f t="shared" si="8"/>
        <v>0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5">
        <v>212020605</v>
      </c>
      <c r="B90" s="21" t="s">
        <v>93</v>
      </c>
      <c r="C90" s="22">
        <f>SUM(vi:vs!C90)</f>
        <v>0</v>
      </c>
      <c r="D90" s="22">
        <f>SUM(vi:vs!D90)</f>
        <v>0</v>
      </c>
      <c r="E90" s="23">
        <f t="shared" si="3"/>
        <v>0</v>
      </c>
      <c r="F90" s="24">
        <f t="shared" si="4"/>
        <v>0</v>
      </c>
      <c r="G90" s="22">
        <f>SUM(vi:vs!G90)</f>
        <v>0</v>
      </c>
      <c r="H90" s="25">
        <f t="shared" si="0"/>
        <v>0</v>
      </c>
      <c r="I90" s="24">
        <f t="shared" si="1"/>
        <v>0</v>
      </c>
      <c r="J90" s="14"/>
      <c r="K90" s="22">
        <f>SUM(vi:vs!C90)</f>
        <v>0</v>
      </c>
      <c r="L90" s="14">
        <f t="shared" si="8"/>
        <v>0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5">
        <v>2120299</v>
      </c>
      <c r="B91" s="21" t="s">
        <v>94</v>
      </c>
      <c r="C91" s="22">
        <f>SUM(C92:C106)</f>
        <v>0</v>
      </c>
      <c r="D91" s="22">
        <f>SUM(D92:D106)</f>
        <v>0</v>
      </c>
      <c r="E91" s="23">
        <f t="shared" si="3"/>
        <v>0</v>
      </c>
      <c r="F91" s="24">
        <f t="shared" si="4"/>
        <v>0</v>
      </c>
      <c r="G91" s="22">
        <f>SUM(G92:G106)</f>
        <v>0</v>
      </c>
      <c r="H91" s="25">
        <f t="shared" si="0"/>
        <v>0</v>
      </c>
      <c r="I91" s="24">
        <f t="shared" si="1"/>
        <v>0</v>
      </c>
      <c r="J91" s="14"/>
      <c r="K91" s="22">
        <f>SUM(vi:vs!C91)</f>
        <v>0</v>
      </c>
      <c r="L91" s="14">
        <f t="shared" si="8"/>
        <v>0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5">
        <v>212029901</v>
      </c>
      <c r="B92" s="21" t="s">
        <v>95</v>
      </c>
      <c r="C92" s="22">
        <f>SUM(vi:vs!C92)</f>
        <v>0</v>
      </c>
      <c r="D92" s="22">
        <f>SUM(vi:vs!D92)</f>
        <v>0</v>
      </c>
      <c r="E92" s="23">
        <f t="shared" si="3"/>
        <v>0</v>
      </c>
      <c r="F92" s="24">
        <f t="shared" si="4"/>
        <v>0</v>
      </c>
      <c r="G92" s="22">
        <f>SUM(vi:vs!G92)</f>
        <v>0</v>
      </c>
      <c r="H92" s="25">
        <f t="shared" si="0"/>
        <v>0</v>
      </c>
      <c r="I92" s="24">
        <f t="shared" si="1"/>
        <v>0</v>
      </c>
      <c r="J92" s="14"/>
      <c r="K92" s="22">
        <f>SUM(vi:vs!C92)</f>
        <v>0</v>
      </c>
      <c r="L92" s="14">
        <f t="shared" si="8"/>
        <v>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5">
        <v>212029902</v>
      </c>
      <c r="B93" s="21" t="s">
        <v>96</v>
      </c>
      <c r="C93" s="22">
        <f>SUM(vi:vs!C93)</f>
        <v>0</v>
      </c>
      <c r="D93" s="22">
        <f>SUM(vi:vs!D93)</f>
        <v>0</v>
      </c>
      <c r="E93" s="23">
        <f t="shared" si="3"/>
        <v>0</v>
      </c>
      <c r="F93" s="24">
        <f t="shared" si="4"/>
        <v>0</v>
      </c>
      <c r="G93" s="22">
        <f>SUM(vi:vs!G93)</f>
        <v>0</v>
      </c>
      <c r="H93" s="25">
        <f t="shared" ref="H93:H159" si="10">IF(OR(G93=0,E93=0),0,G93/E93)*100</f>
        <v>0</v>
      </c>
      <c r="I93" s="24">
        <f t="shared" si="1"/>
        <v>0</v>
      </c>
      <c r="J93" s="14"/>
      <c r="K93" s="22">
        <f>SUM(vi:vs!C93)</f>
        <v>0</v>
      </c>
      <c r="L93" s="14">
        <f t="shared" si="8"/>
        <v>0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5">
        <v>212029903</v>
      </c>
      <c r="B94" s="21" t="s">
        <v>97</v>
      </c>
      <c r="C94" s="22">
        <f>SUM(vi:vs!C94)</f>
        <v>0</v>
      </c>
      <c r="D94" s="22">
        <f>SUM(vi:vs!D94)</f>
        <v>0</v>
      </c>
      <c r="E94" s="23">
        <f t="shared" si="3"/>
        <v>0</v>
      </c>
      <c r="F94" s="24">
        <f t="shared" si="4"/>
        <v>0</v>
      </c>
      <c r="G94" s="22">
        <f>SUM(vi:vs!G94)</f>
        <v>0</v>
      </c>
      <c r="H94" s="25">
        <f t="shared" si="10"/>
        <v>0</v>
      </c>
      <c r="I94" s="24">
        <f t="shared" ref="I94:I161" si="11">SUM(E94-G94)</f>
        <v>0</v>
      </c>
      <c r="J94" s="14"/>
      <c r="K94" s="22">
        <f>SUM(vi:vs!C94)</f>
        <v>0</v>
      </c>
      <c r="L94" s="14">
        <f t="shared" si="8"/>
        <v>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5">
        <v>212029904</v>
      </c>
      <c r="B95" s="21" t="s">
        <v>98</v>
      </c>
      <c r="C95" s="22">
        <f>SUM(vi:vs!C95)</f>
        <v>0</v>
      </c>
      <c r="D95" s="22">
        <f>SUM(vi:vs!D95)</f>
        <v>0</v>
      </c>
      <c r="E95" s="23">
        <f t="shared" ref="E95:E163" si="12">SUM(C95:D95)</f>
        <v>0</v>
      </c>
      <c r="F95" s="24">
        <f t="shared" ref="F95:F163" si="13">IF(OR(E95=0,E$7=0),0,E95/E$7)*100</f>
        <v>0</v>
      </c>
      <c r="G95" s="22">
        <f>SUM(vi:vs!G95)</f>
        <v>0</v>
      </c>
      <c r="H95" s="25">
        <f t="shared" si="10"/>
        <v>0</v>
      </c>
      <c r="I95" s="24">
        <f t="shared" si="11"/>
        <v>0</v>
      </c>
      <c r="J95" s="14"/>
      <c r="K95" s="22">
        <f>SUM(vi:vs!C95)</f>
        <v>0</v>
      </c>
      <c r="L95" s="14">
        <f t="shared" si="8"/>
        <v>0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5">
        <v>212029905</v>
      </c>
      <c r="B96" s="21" t="s">
        <v>99</v>
      </c>
      <c r="C96" s="22">
        <f>SUM(vi:vs!C96)</f>
        <v>0</v>
      </c>
      <c r="D96" s="22">
        <f>SUM(vi:vs!D96)</f>
        <v>0</v>
      </c>
      <c r="E96" s="23">
        <f t="shared" si="12"/>
        <v>0</v>
      </c>
      <c r="F96" s="24">
        <f t="shared" si="13"/>
        <v>0</v>
      </c>
      <c r="G96" s="22">
        <f>SUM(vi:vs!G96)</f>
        <v>0</v>
      </c>
      <c r="H96" s="25">
        <f t="shared" si="10"/>
        <v>0</v>
      </c>
      <c r="I96" s="24">
        <f t="shared" si="11"/>
        <v>0</v>
      </c>
      <c r="J96" s="14"/>
      <c r="K96" s="22">
        <f>SUM(vi:vs!C96)</f>
        <v>0</v>
      </c>
      <c r="L96" s="14">
        <f t="shared" si="8"/>
        <v>0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>
        <f>SUM(vi:vs!C97)</f>
        <v>0</v>
      </c>
      <c r="D97" s="22">
        <f>SUM(vi:vs!D97)</f>
        <v>0</v>
      </c>
      <c r="E97" s="23">
        <f t="shared" si="12"/>
        <v>0</v>
      </c>
      <c r="F97" s="24">
        <f t="shared" si="13"/>
        <v>0</v>
      </c>
      <c r="G97" s="22">
        <f>SUM(vi:vs!G97)</f>
        <v>0</v>
      </c>
      <c r="H97" s="25">
        <f t="shared" si="10"/>
        <v>0</v>
      </c>
      <c r="I97" s="24">
        <f t="shared" si="11"/>
        <v>0</v>
      </c>
      <c r="J97" s="14"/>
      <c r="K97" s="22">
        <f>SUM(vi:vs!C97)</f>
        <v>0</v>
      </c>
      <c r="L97" s="14">
        <f t="shared" si="8"/>
        <v>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5">
        <v>212029907</v>
      </c>
      <c r="B98" s="21" t="s">
        <v>101</v>
      </c>
      <c r="C98" s="22">
        <f>SUM(vi:vs!C98)</f>
        <v>0</v>
      </c>
      <c r="D98" s="22">
        <f>SUM(vi:vs!D98)</f>
        <v>0</v>
      </c>
      <c r="E98" s="23">
        <f t="shared" si="12"/>
        <v>0</v>
      </c>
      <c r="F98" s="24">
        <f t="shared" si="13"/>
        <v>0</v>
      </c>
      <c r="G98" s="22">
        <f>SUM(vi:vs!G98)</f>
        <v>0</v>
      </c>
      <c r="H98" s="25">
        <f t="shared" si="10"/>
        <v>0</v>
      </c>
      <c r="I98" s="24">
        <f t="shared" si="11"/>
        <v>0</v>
      </c>
      <c r="J98" s="14"/>
      <c r="K98" s="22">
        <f>SUM(vi:vs!C98)</f>
        <v>0</v>
      </c>
      <c r="L98" s="14">
        <f t="shared" si="8"/>
        <v>0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5">
        <v>212029908</v>
      </c>
      <c r="B99" s="21" t="s">
        <v>102</v>
      </c>
      <c r="C99" s="22">
        <f>SUM(vi:vs!C99)</f>
        <v>0</v>
      </c>
      <c r="D99" s="22">
        <f>SUM(vi:vs!D99)</f>
        <v>0</v>
      </c>
      <c r="E99" s="23">
        <f t="shared" si="12"/>
        <v>0</v>
      </c>
      <c r="F99" s="24">
        <f t="shared" si="13"/>
        <v>0</v>
      </c>
      <c r="G99" s="22">
        <f>SUM(vi:vs!G99)</f>
        <v>0</v>
      </c>
      <c r="H99" s="25">
        <f t="shared" si="10"/>
        <v>0</v>
      </c>
      <c r="I99" s="24">
        <f t="shared" si="11"/>
        <v>0</v>
      </c>
      <c r="J99" s="14"/>
      <c r="K99" s="22">
        <f>SUM(vi:vs!C99)</f>
        <v>0</v>
      </c>
      <c r="L99" s="14">
        <f t="shared" si="8"/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5">
        <v>212029909</v>
      </c>
      <c r="B100" s="21" t="s">
        <v>103</v>
      </c>
      <c r="C100" s="22">
        <f>SUM(vi:vs!C100)</f>
        <v>0</v>
      </c>
      <c r="D100" s="22">
        <f>SUM(vi:vs!D100)</f>
        <v>0</v>
      </c>
      <c r="E100" s="23">
        <f t="shared" si="12"/>
        <v>0</v>
      </c>
      <c r="F100" s="24">
        <f t="shared" si="13"/>
        <v>0</v>
      </c>
      <c r="G100" s="22">
        <f>SUM(vi:vs!G100)</f>
        <v>0</v>
      </c>
      <c r="H100" s="25">
        <f t="shared" si="10"/>
        <v>0</v>
      </c>
      <c r="I100" s="24">
        <f t="shared" si="11"/>
        <v>0</v>
      </c>
      <c r="J100" s="14"/>
      <c r="K100" s="22">
        <f>SUM(vi:vs!C100)</f>
        <v>0</v>
      </c>
      <c r="L100" s="14">
        <f t="shared" si="8"/>
        <v>0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5">
        <v>212029910</v>
      </c>
      <c r="B101" s="21" t="s">
        <v>104</v>
      </c>
      <c r="C101" s="22">
        <f>SUM(vi:vs!C101)</f>
        <v>0</v>
      </c>
      <c r="D101" s="22">
        <f>SUM(vi:vs!D101)</f>
        <v>0</v>
      </c>
      <c r="E101" s="23">
        <f t="shared" ref="E101" si="14">SUM(C101:D101)</f>
        <v>0</v>
      </c>
      <c r="F101" s="24">
        <f t="shared" si="13"/>
        <v>0</v>
      </c>
      <c r="G101" s="22">
        <f>SUM(vi:vs!G101)</f>
        <v>0</v>
      </c>
      <c r="H101" s="25">
        <f t="shared" si="10"/>
        <v>0</v>
      </c>
      <c r="I101" s="24">
        <f t="shared" si="11"/>
        <v>0</v>
      </c>
      <c r="J101" s="14"/>
      <c r="K101" s="22">
        <f>SUM(vi:vs!C101)</f>
        <v>0</v>
      </c>
      <c r="L101" s="14">
        <f t="shared" si="8"/>
        <v>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5">
        <v>212029911</v>
      </c>
      <c r="B102" s="21" t="s">
        <v>105</v>
      </c>
      <c r="C102" s="22">
        <f>SUM(vi:vs!C102)</f>
        <v>0</v>
      </c>
      <c r="D102" s="22">
        <f>SUM(vi:vs!D102)</f>
        <v>0</v>
      </c>
      <c r="E102" s="23">
        <f t="shared" si="12"/>
        <v>0</v>
      </c>
      <c r="F102" s="24">
        <f t="shared" si="13"/>
        <v>0</v>
      </c>
      <c r="G102" s="22">
        <f>SUM(vi:vs!G102)</f>
        <v>0</v>
      </c>
      <c r="H102" s="25">
        <f t="shared" si="10"/>
        <v>0</v>
      </c>
      <c r="I102" s="24">
        <f t="shared" si="11"/>
        <v>0</v>
      </c>
      <c r="J102" s="14"/>
      <c r="K102" s="22">
        <f>SUM(vi:vs!C102)</f>
        <v>0</v>
      </c>
      <c r="L102" s="14">
        <f t="shared" si="8"/>
        <v>0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5">
        <v>212029913</v>
      </c>
      <c r="B103" s="21" t="s">
        <v>106</v>
      </c>
      <c r="C103" s="22">
        <f>SUM(vi:vs!C103)</f>
        <v>0</v>
      </c>
      <c r="D103" s="22">
        <f>SUM(vi:vs!D103)</f>
        <v>0</v>
      </c>
      <c r="E103" s="23">
        <f t="shared" si="12"/>
        <v>0</v>
      </c>
      <c r="F103" s="24">
        <f t="shared" si="13"/>
        <v>0</v>
      </c>
      <c r="G103" s="22">
        <f>SUM(vi:vs!G103)</f>
        <v>0</v>
      </c>
      <c r="H103" s="25">
        <f t="shared" si="10"/>
        <v>0</v>
      </c>
      <c r="I103" s="24">
        <f t="shared" si="11"/>
        <v>0</v>
      </c>
      <c r="J103" s="14"/>
      <c r="K103" s="22">
        <f>SUM(vi:vs!C103)</f>
        <v>0</v>
      </c>
      <c r="L103" s="14">
        <f t="shared" si="8"/>
        <v>0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5">
        <v>212029915</v>
      </c>
      <c r="B104" s="21" t="s">
        <v>107</v>
      </c>
      <c r="C104" s="22">
        <f>SUM(vi:vs!C104)</f>
        <v>0</v>
      </c>
      <c r="D104" s="22">
        <f>SUM(vi:vs!D104)</f>
        <v>0</v>
      </c>
      <c r="E104" s="23">
        <f t="shared" si="12"/>
        <v>0</v>
      </c>
      <c r="F104" s="24">
        <f t="shared" si="13"/>
        <v>0</v>
      </c>
      <c r="G104" s="22">
        <f>SUM(vi:vs!G104)</f>
        <v>0</v>
      </c>
      <c r="H104" s="25">
        <f t="shared" si="10"/>
        <v>0</v>
      </c>
      <c r="I104" s="24">
        <f t="shared" si="11"/>
        <v>0</v>
      </c>
      <c r="J104" s="14"/>
      <c r="K104" s="22">
        <f>SUM(vi:vs!C104)</f>
        <v>0</v>
      </c>
      <c r="L104" s="14">
        <f t="shared" si="8"/>
        <v>0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>
        <f>SUM(vi:vs!C105)</f>
        <v>0</v>
      </c>
      <c r="D105" s="22">
        <f>SUM(vi:vs!D105)</f>
        <v>0</v>
      </c>
      <c r="E105" s="23">
        <f t="shared" si="12"/>
        <v>0</v>
      </c>
      <c r="F105" s="24">
        <f t="shared" si="13"/>
        <v>0</v>
      </c>
      <c r="G105" s="22">
        <f>SUM(vi:vs!G105)</f>
        <v>0</v>
      </c>
      <c r="H105" s="25">
        <f t="shared" si="10"/>
        <v>0</v>
      </c>
      <c r="I105" s="24">
        <f t="shared" si="11"/>
        <v>0</v>
      </c>
      <c r="J105" s="14"/>
      <c r="K105" s="22">
        <f>SUM(vi:vs!C105)</f>
        <v>0</v>
      </c>
      <c r="L105" s="14">
        <f t="shared" si="8"/>
        <v>0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5">
        <v>212029999</v>
      </c>
      <c r="B106" s="21" t="s">
        <v>109</v>
      </c>
      <c r="C106" s="22">
        <f>SUM(vi:vs!C106)</f>
        <v>0</v>
      </c>
      <c r="D106" s="22">
        <f>SUM(vi:vs!D106)</f>
        <v>0</v>
      </c>
      <c r="E106" s="23">
        <f t="shared" si="12"/>
        <v>0</v>
      </c>
      <c r="F106" s="24">
        <f t="shared" si="13"/>
        <v>0</v>
      </c>
      <c r="G106" s="22">
        <f>SUM(vi:vs!G106)</f>
        <v>0</v>
      </c>
      <c r="H106" s="25">
        <f t="shared" si="10"/>
        <v>0</v>
      </c>
      <c r="I106" s="24">
        <f t="shared" si="11"/>
        <v>0</v>
      </c>
      <c r="J106" s="14"/>
      <c r="K106" s="22">
        <f>SUM(vi:vs!C106)</f>
        <v>0</v>
      </c>
      <c r="L106" s="14">
        <f t="shared" si="8"/>
        <v>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5">
        <v>21203</v>
      </c>
      <c r="B107" s="28" t="s">
        <v>92</v>
      </c>
      <c r="C107" s="22">
        <f>SUM(C108:C110)</f>
        <v>0</v>
      </c>
      <c r="D107" s="22">
        <f>SUM(D108:D110)</f>
        <v>0</v>
      </c>
      <c r="E107" s="23">
        <f t="shared" si="12"/>
        <v>0</v>
      </c>
      <c r="F107" s="24">
        <f t="shared" si="13"/>
        <v>0</v>
      </c>
      <c r="G107" s="22">
        <f>SUM(G108:G110)</f>
        <v>0</v>
      </c>
      <c r="H107" s="25">
        <f t="shared" si="10"/>
        <v>0</v>
      </c>
      <c r="I107" s="24">
        <f t="shared" si="11"/>
        <v>0</v>
      </c>
      <c r="J107" s="14"/>
      <c r="K107" s="22">
        <f>SUM(vi:vs!C107)</f>
        <v>0</v>
      </c>
      <c r="L107" s="14">
        <f t="shared" si="8"/>
        <v>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5">
        <v>2120302</v>
      </c>
      <c r="B108" s="28" t="s">
        <v>110</v>
      </c>
      <c r="C108" s="22">
        <f>SUM(vi:vs!C108)</f>
        <v>0</v>
      </c>
      <c r="D108" s="22">
        <f>SUM(vi:vs!D108)</f>
        <v>0</v>
      </c>
      <c r="E108" s="23">
        <f t="shared" si="12"/>
        <v>0</v>
      </c>
      <c r="F108" s="24">
        <f t="shared" si="13"/>
        <v>0</v>
      </c>
      <c r="G108" s="22">
        <f>SUM(vi:vs!G108)</f>
        <v>0</v>
      </c>
      <c r="H108" s="25">
        <f t="shared" si="10"/>
        <v>0</v>
      </c>
      <c r="I108" s="24">
        <f t="shared" si="11"/>
        <v>0</v>
      </c>
      <c r="J108" s="14"/>
      <c r="K108" s="22">
        <f>SUM(vi:vs!C108)</f>
        <v>0</v>
      </c>
      <c r="L108" s="14">
        <f t="shared" si="8"/>
        <v>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5">
        <v>2120303</v>
      </c>
      <c r="B109" s="28" t="s">
        <v>111</v>
      </c>
      <c r="C109" s="22">
        <f>SUM(vi:vs!C109)</f>
        <v>0</v>
      </c>
      <c r="D109" s="22">
        <f>SUM(vi:vs!D109)</f>
        <v>0</v>
      </c>
      <c r="E109" s="23">
        <f t="shared" ref="E109" si="15">SUM(C109:D109)</f>
        <v>0</v>
      </c>
      <c r="F109" s="24">
        <f t="shared" si="13"/>
        <v>0</v>
      </c>
      <c r="G109" s="22">
        <f>SUM(vi:vs!G109)</f>
        <v>0</v>
      </c>
      <c r="H109" s="25">
        <f t="shared" si="10"/>
        <v>0</v>
      </c>
      <c r="I109" s="24">
        <f t="shared" si="11"/>
        <v>0</v>
      </c>
      <c r="J109" s="14"/>
      <c r="K109" s="22">
        <f>SUM(vi:vs!C109)</f>
        <v>0</v>
      </c>
      <c r="L109" s="14">
        <f t="shared" si="8"/>
        <v>0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5">
        <v>2120399</v>
      </c>
      <c r="B110" s="28" t="s">
        <v>112</v>
      </c>
      <c r="C110" s="22">
        <f>SUM(vi:vs!C110)</f>
        <v>0</v>
      </c>
      <c r="D110" s="22">
        <f>SUM(vi:vs!D110)</f>
        <v>0</v>
      </c>
      <c r="E110" s="23">
        <f t="shared" si="12"/>
        <v>0</v>
      </c>
      <c r="F110" s="24">
        <f t="shared" si="13"/>
        <v>0</v>
      </c>
      <c r="G110" s="22">
        <f>SUM(vi:vs!G110)</f>
        <v>0</v>
      </c>
      <c r="H110" s="25">
        <f t="shared" si="10"/>
        <v>0</v>
      </c>
      <c r="I110" s="24">
        <f t="shared" si="11"/>
        <v>0</v>
      </c>
      <c r="J110" s="14"/>
      <c r="K110" s="22">
        <f>SUM(vi:vs!C110)</f>
        <v>0</v>
      </c>
      <c r="L110" s="14">
        <f t="shared" si="8"/>
        <v>0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1353947711589</v>
      </c>
      <c r="D111" s="22">
        <f>SUM(D112+D146+D147+D148+D151+D152+D153)</f>
        <v>13728191362</v>
      </c>
      <c r="E111" s="23">
        <f t="shared" si="12"/>
        <v>1367675902951</v>
      </c>
      <c r="F111" s="24">
        <f t="shared" si="13"/>
        <v>86.556932385033832</v>
      </c>
      <c r="G111" s="22">
        <f>SUM(G112+G146+G147+G148+G151+G152+G153)</f>
        <v>538219529581</v>
      </c>
      <c r="H111" s="25">
        <f t="shared" si="10"/>
        <v>39.352856069167935</v>
      </c>
      <c r="I111" s="24">
        <f t="shared" si="11"/>
        <v>829456373370</v>
      </c>
      <c r="J111" s="14"/>
      <c r="K111" s="22">
        <f>SUM(vi:vs!C111)</f>
        <v>1353947711589</v>
      </c>
      <c r="L111" s="14">
        <f t="shared" si="8"/>
        <v>0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1324955678050</v>
      </c>
      <c r="D112" s="22">
        <f>SUM(D113:D145)-D115-D124-D127-D135-D139</f>
        <v>5419551810</v>
      </c>
      <c r="E112" s="23">
        <f t="shared" si="12"/>
        <v>1330375229860</v>
      </c>
      <c r="F112" s="24">
        <f t="shared" si="13"/>
        <v>84.196262118278682</v>
      </c>
      <c r="G112" s="22">
        <f>SUM(G113:G145)-G115-G124-G127-G135-G139</f>
        <v>519809274257</v>
      </c>
      <c r="H112" s="25">
        <f t="shared" si="10"/>
        <v>39.07238067802129</v>
      </c>
      <c r="I112" s="24">
        <f t="shared" si="11"/>
        <v>810565955603</v>
      </c>
      <c r="J112" s="14"/>
      <c r="K112" s="22">
        <f>SUM(vi:vs!C112)</f>
        <v>1324955678050</v>
      </c>
      <c r="L112" s="14">
        <f t="shared" si="8"/>
        <v>0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f>SUM(vi:vs!C113)</f>
        <v>86416676744</v>
      </c>
      <c r="D113" s="22">
        <f>SUM(vi:vs!D113)</f>
        <v>-946390526</v>
      </c>
      <c r="E113" s="23">
        <f t="shared" si="12"/>
        <v>85470286218</v>
      </c>
      <c r="F113" s="24">
        <f t="shared" si="13"/>
        <v>5.4092097178420246</v>
      </c>
      <c r="G113" s="22">
        <f>SUM(vi:vs!G113)</f>
        <v>46086420859</v>
      </c>
      <c r="H113" s="25">
        <f t="shared" si="10"/>
        <v>53.920985758082352</v>
      </c>
      <c r="I113" s="24">
        <f t="shared" si="11"/>
        <v>39383865359</v>
      </c>
      <c r="J113" s="14"/>
      <c r="K113" s="22">
        <f>SUM(vi:vs!C113)</f>
        <v>86416676744</v>
      </c>
      <c r="L113" s="14">
        <f t="shared" si="8"/>
        <v>0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f>SUM(vi:vs!C114)</f>
        <v>268271251144</v>
      </c>
      <c r="D114" s="22">
        <f>SUM(vi:vs!D114)</f>
        <v>6929032198</v>
      </c>
      <c r="E114" s="23">
        <f t="shared" si="12"/>
        <v>275200283342</v>
      </c>
      <c r="F114" s="24">
        <f t="shared" si="13"/>
        <v>17.416766842333605</v>
      </c>
      <c r="G114" s="22">
        <f>SUM(vi:vs!G114)</f>
        <v>111171595849</v>
      </c>
      <c r="H114" s="25">
        <f t="shared" si="10"/>
        <v>40.396613876608392</v>
      </c>
      <c r="I114" s="24">
        <f t="shared" si="11"/>
        <v>164028687493</v>
      </c>
      <c r="J114" s="14"/>
      <c r="K114" s="22">
        <f>SUM(vi:vs!C114)</f>
        <v>268271251144</v>
      </c>
      <c r="L114" s="14">
        <f t="shared" si="8"/>
        <v>0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35815817313</v>
      </c>
      <c r="D115" s="22">
        <f>SUM(D116:D117)</f>
        <v>673984416</v>
      </c>
      <c r="E115" s="23">
        <f t="shared" si="12"/>
        <v>36489801729</v>
      </c>
      <c r="F115" s="24">
        <f t="shared" si="13"/>
        <v>2.3093521602489635</v>
      </c>
      <c r="G115" s="22">
        <f>SUM(G116:G117)</f>
        <v>9214600311</v>
      </c>
      <c r="H115" s="25">
        <f t="shared" si="10"/>
        <v>25.252535980969071</v>
      </c>
      <c r="I115" s="24">
        <f t="shared" si="11"/>
        <v>27275201418</v>
      </c>
      <c r="J115" s="14"/>
      <c r="K115" s="22">
        <f>SUM(vi:vs!C115)</f>
        <v>35815817313</v>
      </c>
      <c r="L115" s="14">
        <f t="shared" si="8"/>
        <v>0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f>SUM(vi:vs!C116)</f>
        <v>32289149313</v>
      </c>
      <c r="D116" s="22">
        <f>SUM(vi:vs!D116)</f>
        <v>673984416</v>
      </c>
      <c r="E116" s="23">
        <f t="shared" si="12"/>
        <v>32963133729</v>
      </c>
      <c r="F116" s="24">
        <f t="shared" si="13"/>
        <v>2.0861577887156084</v>
      </c>
      <c r="G116" s="22">
        <f>SUM(vi:vs!G116)</f>
        <v>7599567597</v>
      </c>
      <c r="H116" s="25">
        <f t="shared" si="10"/>
        <v>23.054748554789629</v>
      </c>
      <c r="I116" s="24">
        <f t="shared" si="11"/>
        <v>25363566132</v>
      </c>
      <c r="J116" s="14"/>
      <c r="K116" s="22">
        <f>SUM(vi:vs!C116)</f>
        <v>32289149313</v>
      </c>
      <c r="L116" s="14">
        <f t="shared" si="8"/>
        <v>0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">
      <c r="A117" s="15">
        <v>21204010402</v>
      </c>
      <c r="B117" s="33" t="s">
        <v>119</v>
      </c>
      <c r="C117" s="22">
        <f>SUM(vi:vs!C117)</f>
        <v>3526668000</v>
      </c>
      <c r="D117" s="22">
        <f>SUM(vi:vs!D117)</f>
        <v>0</v>
      </c>
      <c r="E117" s="23">
        <f t="shared" si="12"/>
        <v>3526668000</v>
      </c>
      <c r="F117" s="24">
        <f t="shared" si="13"/>
        <v>0.22319437153335517</v>
      </c>
      <c r="G117" s="22">
        <f>SUM(vi:vs!G117)</f>
        <v>1615032714</v>
      </c>
      <c r="H117" s="25">
        <f t="shared" si="10"/>
        <v>45.794861155061945</v>
      </c>
      <c r="I117" s="24">
        <f t="shared" si="11"/>
        <v>1911635286</v>
      </c>
      <c r="J117" s="14"/>
      <c r="K117" s="22">
        <f>SUM(vi:vs!C117)</f>
        <v>3526668000</v>
      </c>
      <c r="L117" s="14">
        <f t="shared" si="8"/>
        <v>0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>
        <f>SUM(vi:vs!C118)</f>
        <v>0</v>
      </c>
      <c r="D118" s="22">
        <f>SUM(vi:vs!D118)</f>
        <v>0</v>
      </c>
      <c r="E118" s="23">
        <f t="shared" si="12"/>
        <v>0</v>
      </c>
      <c r="F118" s="24">
        <f t="shared" si="13"/>
        <v>0</v>
      </c>
      <c r="G118" s="22">
        <f>SUM(vi:vs!G118)</f>
        <v>0</v>
      </c>
      <c r="H118" s="25">
        <f t="shared" si="10"/>
        <v>0</v>
      </c>
      <c r="I118" s="24">
        <f t="shared" si="11"/>
        <v>0</v>
      </c>
      <c r="J118" s="14"/>
      <c r="K118" s="22">
        <f>SUM(vi:vs!C118)</f>
        <v>0</v>
      </c>
      <c r="L118" s="14">
        <f t="shared" si="8"/>
        <v>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f>SUM(vi:vs!C119)</f>
        <v>60629365943</v>
      </c>
      <c r="D119" s="22">
        <f>SUM(vi:vs!D119)</f>
        <v>3551826428</v>
      </c>
      <c r="E119" s="23">
        <f t="shared" si="12"/>
        <v>64181192371</v>
      </c>
      <c r="F119" s="24">
        <f t="shared" si="13"/>
        <v>4.0618739545391618</v>
      </c>
      <c r="G119" s="22">
        <f>SUM(vi:vs!G119)</f>
        <v>19815932634</v>
      </c>
      <c r="H119" s="25">
        <f t="shared" si="10"/>
        <v>30.874983623635117</v>
      </c>
      <c r="I119" s="24">
        <f t="shared" si="11"/>
        <v>44365259737</v>
      </c>
      <c r="J119" s="14"/>
      <c r="K119" s="22">
        <f>SUM(vi:vs!C119)</f>
        <v>60629365943</v>
      </c>
      <c r="L119" s="14">
        <f t="shared" si="8"/>
        <v>0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>
        <f>SUM(vi:vs!C120)</f>
        <v>345000000</v>
      </c>
      <c r="D120" s="22">
        <f>SUM(vi:vs!D120)</f>
        <v>308208106</v>
      </c>
      <c r="E120" s="23">
        <f t="shared" si="12"/>
        <v>653208106</v>
      </c>
      <c r="F120" s="24">
        <f t="shared" si="13"/>
        <v>4.1339976629261171E-2</v>
      </c>
      <c r="G120" s="22">
        <f>SUM(vi:vs!G120)</f>
        <v>805011518</v>
      </c>
      <c r="H120" s="25">
        <f t="shared" si="10"/>
        <v>123.23967057444935</v>
      </c>
      <c r="I120" s="24">
        <f t="shared" si="11"/>
        <v>-151803412</v>
      </c>
      <c r="J120" s="14"/>
      <c r="K120" s="22">
        <f>SUM(vi:vs!C120)</f>
        <v>345000000</v>
      </c>
      <c r="L120" s="14">
        <f t="shared" si="8"/>
        <v>0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f>SUM(vi:vs!C121)</f>
        <v>34181374575</v>
      </c>
      <c r="D121" s="22">
        <f>SUM(vi:vs!D121)</f>
        <v>0</v>
      </c>
      <c r="E121" s="23">
        <f t="shared" si="12"/>
        <v>34181374575</v>
      </c>
      <c r="F121" s="24">
        <f t="shared" si="13"/>
        <v>2.1632573342354116</v>
      </c>
      <c r="G121" s="22">
        <f>SUM(vi:vs!G121)</f>
        <v>7145113021</v>
      </c>
      <c r="H121" s="25">
        <f t="shared" si="10"/>
        <v>20.903527461490334</v>
      </c>
      <c r="I121" s="24">
        <f t="shared" si="11"/>
        <v>27036261554</v>
      </c>
      <c r="J121" s="14"/>
      <c r="K121" s="22">
        <f>SUM(vi:vs!C121)</f>
        <v>34181374575</v>
      </c>
      <c r="L121" s="14">
        <f t="shared" si="8"/>
        <v>0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f>SUM(vi:vs!C122)</f>
        <v>221990725446</v>
      </c>
      <c r="D122" s="22">
        <f>SUM(vi:vs!D122)</f>
        <v>-2962000000</v>
      </c>
      <c r="E122" s="23">
        <f t="shared" si="12"/>
        <v>219028725446</v>
      </c>
      <c r="F122" s="24">
        <f t="shared" si="13"/>
        <v>13.861803471058737</v>
      </c>
      <c r="G122" s="22">
        <f>SUM(vi:vs!G122)</f>
        <v>80767437010</v>
      </c>
      <c r="H122" s="25">
        <f t="shared" si="10"/>
        <v>36.875271426401397</v>
      </c>
      <c r="I122" s="24">
        <f t="shared" si="11"/>
        <v>138261288436</v>
      </c>
      <c r="J122" s="14"/>
      <c r="K122" s="22">
        <f>SUM(vi:vs!C122)</f>
        <v>221990725446</v>
      </c>
      <c r="L122" s="14">
        <f t="shared" si="8"/>
        <v>0</v>
      </c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f>SUM(vi:vs!C123)</f>
        <v>333950506333</v>
      </c>
      <c r="D123" s="22">
        <f>SUM(vi:vs!D123)</f>
        <v>-2469636159</v>
      </c>
      <c r="E123" s="23">
        <f t="shared" si="12"/>
        <v>331480870174</v>
      </c>
      <c r="F123" s="24">
        <f t="shared" si="13"/>
        <v>20.978630393849272</v>
      </c>
      <c r="G123" s="22">
        <f>SUM(vi:vs!G123)</f>
        <v>74769027012</v>
      </c>
      <c r="H123" s="25">
        <f t="shared" si="10"/>
        <v>22.55606091921759</v>
      </c>
      <c r="I123" s="24">
        <f t="shared" si="11"/>
        <v>256711843162</v>
      </c>
      <c r="J123" s="14"/>
      <c r="K123" s="22">
        <f>SUM(vi:vs!C123)</f>
        <v>333950506333</v>
      </c>
      <c r="L123" s="14">
        <f t="shared" si="8"/>
        <v>0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10505574881</v>
      </c>
      <c r="D124" s="22">
        <f>SUM(D125:D126)</f>
        <v>-25188224</v>
      </c>
      <c r="E124" s="23">
        <f t="shared" si="12"/>
        <v>10480386657</v>
      </c>
      <c r="F124" s="24">
        <f t="shared" si="13"/>
        <v>0.66327857153995673</v>
      </c>
      <c r="G124" s="22">
        <f>SUM(G125:G126)</f>
        <v>7238873811</v>
      </c>
      <c r="H124" s="25">
        <f t="shared" si="10"/>
        <v>69.070675041984771</v>
      </c>
      <c r="I124" s="24">
        <f t="shared" si="11"/>
        <v>3241512846</v>
      </c>
      <c r="J124" s="14"/>
      <c r="K124" s="22">
        <f>SUM(vi:vs!C124)</f>
        <v>10505574881</v>
      </c>
      <c r="L124" s="14">
        <f t="shared" si="8"/>
        <v>0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25.5" x14ac:dyDescent="0.2">
      <c r="A125" s="15">
        <v>21204011101</v>
      </c>
      <c r="B125" s="33" t="s">
        <v>127</v>
      </c>
      <c r="C125" s="22">
        <f>SUM(vi:vs!C125)</f>
        <v>9871430766</v>
      </c>
      <c r="D125" s="22">
        <f>SUM(vi:vs!D125)</f>
        <v>-25188224</v>
      </c>
      <c r="E125" s="23">
        <f t="shared" si="12"/>
        <v>9846242542</v>
      </c>
      <c r="F125" s="24">
        <f t="shared" si="13"/>
        <v>0.6231451092438175</v>
      </c>
      <c r="G125" s="22">
        <f>SUM(vi:vs!G125)</f>
        <v>7233293218</v>
      </c>
      <c r="H125" s="25">
        <f t="shared" si="10"/>
        <v>73.462472482734015</v>
      </c>
      <c r="I125" s="24">
        <f t="shared" si="11"/>
        <v>2612949324</v>
      </c>
      <c r="J125" s="14"/>
      <c r="K125" s="22">
        <f>SUM(vi:vs!C125)</f>
        <v>9871430766</v>
      </c>
      <c r="L125" s="14">
        <f t="shared" si="8"/>
        <v>0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f>SUM(vi:vs!C126)</f>
        <v>634144115</v>
      </c>
      <c r="D126" s="22">
        <f>SUM(vi:vs!D126)</f>
        <v>0</v>
      </c>
      <c r="E126" s="23">
        <f t="shared" si="12"/>
        <v>634144115</v>
      </c>
      <c r="F126" s="24">
        <f t="shared" si="13"/>
        <v>4.0133462296139219E-2</v>
      </c>
      <c r="G126" s="22">
        <f>SUM(vi:vs!G126)</f>
        <v>5580593</v>
      </c>
      <c r="H126" s="25">
        <f t="shared" si="10"/>
        <v>0.88001967817678173</v>
      </c>
      <c r="I126" s="24">
        <f t="shared" si="11"/>
        <v>628563522</v>
      </c>
      <c r="J126" s="14"/>
      <c r="K126" s="22">
        <f>SUM(vi:vs!C126)</f>
        <v>634144115</v>
      </c>
      <c r="L126" s="14">
        <f t="shared" si="8"/>
        <v>0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12923907428</v>
      </c>
      <c r="D127" s="22">
        <f>SUM(D128:D129)</f>
        <v>0</v>
      </c>
      <c r="E127" s="23">
        <f t="shared" si="12"/>
        <v>12923907428</v>
      </c>
      <c r="F127" s="24">
        <f t="shared" si="13"/>
        <v>0.81792314903124441</v>
      </c>
      <c r="G127" s="22">
        <f>SUM(G128:G129)</f>
        <v>6062435092</v>
      </c>
      <c r="H127" s="25">
        <f t="shared" si="10"/>
        <v>46.90868551770626</v>
      </c>
      <c r="I127" s="24">
        <f t="shared" si="11"/>
        <v>6861472336</v>
      </c>
      <c r="J127" s="14"/>
      <c r="K127" s="22">
        <f>SUM(vi:vs!C127)</f>
        <v>12923907428</v>
      </c>
      <c r="L127" s="14">
        <f t="shared" si="8"/>
        <v>0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f>SUM(vi:vs!C128)</f>
        <v>9484387531</v>
      </c>
      <c r="D128" s="22">
        <f>SUM(vi:vs!D128)</f>
        <v>0</v>
      </c>
      <c r="E128" s="23">
        <f t="shared" si="12"/>
        <v>9484387531</v>
      </c>
      <c r="F128" s="24">
        <f t="shared" si="13"/>
        <v>0.60024417222158</v>
      </c>
      <c r="G128" s="22">
        <f>SUM(vi:vs!G128)</f>
        <v>4464123577</v>
      </c>
      <c r="H128" s="25">
        <f t="shared" si="10"/>
        <v>47.068127092117237</v>
      </c>
      <c r="I128" s="24">
        <f t="shared" si="11"/>
        <v>5020263954</v>
      </c>
      <c r="J128" s="14"/>
      <c r="K128" s="22">
        <f>SUM(vi:vs!C128)</f>
        <v>9484387531</v>
      </c>
      <c r="L128" s="14">
        <f t="shared" si="8"/>
        <v>0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25.5" x14ac:dyDescent="0.2">
      <c r="A129" s="15">
        <v>21204011202</v>
      </c>
      <c r="B129" s="33" t="s">
        <v>131</v>
      </c>
      <c r="C129" s="22">
        <f>SUM(vi:vs!C129)</f>
        <v>3439519897</v>
      </c>
      <c r="D129" s="22">
        <f>SUM(vi:vs!D129)</f>
        <v>0</v>
      </c>
      <c r="E129" s="23">
        <f t="shared" si="12"/>
        <v>3439519897</v>
      </c>
      <c r="F129" s="24">
        <f t="shared" si="13"/>
        <v>0.21767897680966442</v>
      </c>
      <c r="G129" s="22">
        <f>SUM(vi:vs!G129)</f>
        <v>1598311515</v>
      </c>
      <c r="H129" s="25">
        <f t="shared" si="10"/>
        <v>46.469029482692363</v>
      </c>
      <c r="I129" s="24">
        <f t="shared" si="11"/>
        <v>1841208382</v>
      </c>
      <c r="J129" s="14"/>
      <c r="K129" s="22">
        <f>SUM(vi:vs!C129)</f>
        <v>3439519897</v>
      </c>
      <c r="L129" s="14">
        <f t="shared" si="8"/>
        <v>0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>
        <f>SUM(vi:vs!C130)</f>
        <v>466287000</v>
      </c>
      <c r="D130" s="22">
        <f>SUM(vi:vs!D130)</f>
        <v>750023</v>
      </c>
      <c r="E130" s="23">
        <f t="shared" si="12"/>
        <v>467037023</v>
      </c>
      <c r="F130" s="24">
        <f t="shared" si="13"/>
        <v>2.9557654656263116E-2</v>
      </c>
      <c r="G130" s="22">
        <f>SUM(vi:vs!G130)</f>
        <v>135764150</v>
      </c>
      <c r="H130" s="25">
        <f t="shared" si="10"/>
        <v>29.069247899860823</v>
      </c>
      <c r="I130" s="24">
        <f t="shared" si="11"/>
        <v>331272873</v>
      </c>
      <c r="J130" s="14"/>
      <c r="K130" s="22">
        <f>SUM(vi:vs!C130)</f>
        <v>466287000</v>
      </c>
      <c r="L130" s="14">
        <f t="shared" si="8"/>
        <v>0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f>SUM(vi:vs!C131)</f>
        <v>1518080506</v>
      </c>
      <c r="D131" s="22">
        <f>SUM(vi:vs!D131)</f>
        <v>97308056</v>
      </c>
      <c r="E131" s="23">
        <f t="shared" si="12"/>
        <v>1615388562</v>
      </c>
      <c r="F131" s="24">
        <f t="shared" si="13"/>
        <v>0.10223407331729562</v>
      </c>
      <c r="G131" s="22">
        <f>SUM(vi:vs!G131)</f>
        <v>1522204239</v>
      </c>
      <c r="H131" s="25">
        <f t="shared" si="10"/>
        <v>94.231460764793994</v>
      </c>
      <c r="I131" s="24">
        <f t="shared" si="11"/>
        <v>93184323</v>
      </c>
      <c r="J131" s="14"/>
      <c r="K131" s="22">
        <f>SUM(vi:vs!C131)</f>
        <v>1518080506</v>
      </c>
      <c r="L131" s="14">
        <f t="shared" si="8"/>
        <v>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f>SUM(vi:vs!C132)</f>
        <v>10419894000</v>
      </c>
      <c r="D132" s="22">
        <f>SUM(vi:vs!D132)</f>
        <v>-300000000</v>
      </c>
      <c r="E132" s="23">
        <f t="shared" si="12"/>
        <v>10119894000</v>
      </c>
      <c r="F132" s="24">
        <f t="shared" si="13"/>
        <v>0.6404638546396122</v>
      </c>
      <c r="G132" s="22">
        <f>SUM(vi:vs!G132)</f>
        <v>1402314443</v>
      </c>
      <c r="H132" s="25">
        <f t="shared" si="10"/>
        <v>13.85700722754606</v>
      </c>
      <c r="I132" s="24">
        <f t="shared" si="11"/>
        <v>8717579557</v>
      </c>
      <c r="J132" s="14"/>
      <c r="K132" s="22">
        <f>SUM(vi:vs!C132)</f>
        <v>10419894000</v>
      </c>
      <c r="L132" s="14">
        <f t="shared" si="8"/>
        <v>0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f>SUM(vi:vs!C133)</f>
        <v>1458104946</v>
      </c>
      <c r="D133" s="22">
        <f>SUM(vi:vs!D133)</f>
        <v>0</v>
      </c>
      <c r="E133" s="23">
        <f t="shared" si="12"/>
        <v>1458104946</v>
      </c>
      <c r="F133" s="24">
        <f t="shared" si="13"/>
        <v>9.2279969946744853E-2</v>
      </c>
      <c r="G133" s="22">
        <f>SUM(vi:vs!G133)</f>
        <v>292675684</v>
      </c>
      <c r="H133" s="25">
        <f t="shared" si="10"/>
        <v>20.072333257142656</v>
      </c>
      <c r="I133" s="24">
        <f t="shared" si="11"/>
        <v>1165429262</v>
      </c>
      <c r="J133" s="14"/>
      <c r="K133" s="22">
        <f>SUM(vi:vs!C133)</f>
        <v>1458104946</v>
      </c>
      <c r="L133" s="14">
        <f t="shared" si="8"/>
        <v>0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f>SUM(vi:vs!C134)</f>
        <v>15737790604</v>
      </c>
      <c r="D134" s="22">
        <f>SUM(vi:vs!D134)</f>
        <v>0</v>
      </c>
      <c r="E134" s="23">
        <f t="shared" si="12"/>
        <v>15737790604</v>
      </c>
      <c r="F134" s="24">
        <f t="shared" si="13"/>
        <v>0.99600707613626294</v>
      </c>
      <c r="G134" s="22">
        <f>SUM(vi:vs!G134)</f>
        <v>3677083369</v>
      </c>
      <c r="H134" s="25">
        <f t="shared" si="10"/>
        <v>23.364673361872111</v>
      </c>
      <c r="I134" s="24">
        <f t="shared" si="11"/>
        <v>12060707235</v>
      </c>
      <c r="J134" s="14"/>
      <c r="K134" s="22">
        <f>SUM(vi:vs!C134)</f>
        <v>15737790604</v>
      </c>
      <c r="L134" s="14">
        <f t="shared" si="8"/>
        <v>0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230325321187</v>
      </c>
      <c r="D135" s="22">
        <f>SUM(D136:D144)-D139</f>
        <v>561657492</v>
      </c>
      <c r="E135" s="23">
        <f t="shared" si="12"/>
        <v>230886978679</v>
      </c>
      <c r="F135" s="24">
        <f t="shared" si="13"/>
        <v>14.612283918274866</v>
      </c>
      <c r="G135" s="22">
        <f>SUM(G136:G144)-G139</f>
        <v>149702785255</v>
      </c>
      <c r="H135" s="25">
        <f t="shared" si="10"/>
        <v>64.838123878406492</v>
      </c>
      <c r="I135" s="24">
        <f t="shared" si="11"/>
        <v>81184193424</v>
      </c>
      <c r="J135" s="14"/>
      <c r="K135" s="22">
        <f>SUM(vi:vs!C135)</f>
        <v>230325321187</v>
      </c>
      <c r="L135" s="14">
        <f t="shared" si="8"/>
        <v>0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f>SUM(vi:vs!C136)</f>
        <v>36971302151</v>
      </c>
      <c r="D136" s="22">
        <f>SUM(vi:vs!D136)</f>
        <v>-1129000000</v>
      </c>
      <c r="E136" s="23">
        <f t="shared" si="12"/>
        <v>35842302151</v>
      </c>
      <c r="F136" s="24">
        <f t="shared" si="13"/>
        <v>2.2683734626851946</v>
      </c>
      <c r="G136" s="22">
        <f>SUM(vi:vs!G136)</f>
        <v>27161869744</v>
      </c>
      <c r="H136" s="25">
        <f t="shared" si="10"/>
        <v>75.781599155014618</v>
      </c>
      <c r="I136" s="24">
        <f t="shared" si="11"/>
        <v>8680432407</v>
      </c>
      <c r="J136" s="14"/>
      <c r="K136" s="22">
        <f>SUM(vi:vs!C136)</f>
        <v>36971302151</v>
      </c>
      <c r="L136" s="14">
        <f t="shared" ref="L136:L199" si="16">+C136-K136</f>
        <v>0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f>SUM(vi:vs!C137)</f>
        <v>19531247650</v>
      </c>
      <c r="D137" s="22">
        <f>SUM(vi:vs!D137)</f>
        <v>258444814</v>
      </c>
      <c r="E137" s="23">
        <f t="shared" si="12"/>
        <v>19789692464</v>
      </c>
      <c r="F137" s="24">
        <f t="shared" si="13"/>
        <v>1.2524422407612101</v>
      </c>
      <c r="G137" s="22">
        <f>SUM(vi:vs!G137)</f>
        <v>13942017429</v>
      </c>
      <c r="H137" s="25">
        <f t="shared" si="10"/>
        <v>70.450904956518784</v>
      </c>
      <c r="I137" s="24">
        <f t="shared" si="11"/>
        <v>5847675035</v>
      </c>
      <c r="J137" s="14"/>
      <c r="K137" s="22">
        <f>SUM(vi:vs!C137)</f>
        <v>19531247650</v>
      </c>
      <c r="L137" s="14">
        <f t="shared" si="16"/>
        <v>0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f>SUM(vi:vs!C138)</f>
        <v>159289902917</v>
      </c>
      <c r="D138" s="22">
        <f>SUM(vi:vs!D138)</f>
        <v>1660987339</v>
      </c>
      <c r="E138" s="23">
        <f t="shared" si="12"/>
        <v>160950890256</v>
      </c>
      <c r="F138" s="24">
        <f t="shared" si="13"/>
        <v>10.186196375281693</v>
      </c>
      <c r="G138" s="22">
        <f>SUM(vi:vs!G138)</f>
        <v>100211879289</v>
      </c>
      <c r="H138" s="25">
        <f t="shared" si="10"/>
        <v>62.262395150227668</v>
      </c>
      <c r="I138" s="24">
        <f t="shared" si="11"/>
        <v>60739010967</v>
      </c>
      <c r="J138" s="14"/>
      <c r="K138" s="22">
        <f>SUM(vi:vs!C138)</f>
        <v>159289902917</v>
      </c>
      <c r="L138" s="14">
        <f t="shared" si="16"/>
        <v>0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3978301045</v>
      </c>
      <c r="D139" s="22">
        <f>SUM(D140:D141)</f>
        <v>-5202531</v>
      </c>
      <c r="E139" s="23">
        <f t="shared" si="12"/>
        <v>3973098514</v>
      </c>
      <c r="F139" s="24">
        <f t="shared" si="13"/>
        <v>0.25144788958652681</v>
      </c>
      <c r="G139" s="22">
        <f>SUM(G140:G141)</f>
        <v>3224829339</v>
      </c>
      <c r="H139" s="25">
        <f t="shared" si="10"/>
        <v>81.166609074420748</v>
      </c>
      <c r="I139" s="24">
        <f t="shared" si="11"/>
        <v>748269175</v>
      </c>
      <c r="J139" s="14"/>
      <c r="K139" s="22">
        <f>SUM(vi:vs!C139)</f>
        <v>3978301045</v>
      </c>
      <c r="L139" s="14">
        <f t="shared" si="16"/>
        <v>0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25.5" x14ac:dyDescent="0.2">
      <c r="A140" s="15">
        <v>212040118041</v>
      </c>
      <c r="B140" s="33" t="s">
        <v>127</v>
      </c>
      <c r="C140" s="22">
        <f>SUM(vi:vs!C140)</f>
        <v>3424169045</v>
      </c>
      <c r="D140" s="22">
        <f>SUM(vi:vs!D140)</f>
        <v>-5202531</v>
      </c>
      <c r="E140" s="23">
        <f t="shared" si="12"/>
        <v>3418966514</v>
      </c>
      <c r="F140" s="24">
        <f t="shared" si="13"/>
        <v>0.2163782024238789</v>
      </c>
      <c r="G140" s="22">
        <f>SUM(vi:vs!G140)</f>
        <v>2602198103</v>
      </c>
      <c r="H140" s="25">
        <f t="shared" si="10"/>
        <v>76.110663627283486</v>
      </c>
      <c r="I140" s="24">
        <f t="shared" si="11"/>
        <v>816768411</v>
      </c>
      <c r="J140" s="14"/>
      <c r="K140" s="22">
        <f>SUM(vi:vs!C140)</f>
        <v>3424169045</v>
      </c>
      <c r="L140" s="14">
        <f t="shared" si="16"/>
        <v>0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f>SUM(vi:vs!C141)</f>
        <v>554132000</v>
      </c>
      <c r="D141" s="22">
        <f>SUM(vi:vs!D141)</f>
        <v>0</v>
      </c>
      <c r="E141" s="23">
        <f t="shared" si="12"/>
        <v>554132000</v>
      </c>
      <c r="F141" s="24">
        <f t="shared" si="13"/>
        <v>3.5069687162647904E-2</v>
      </c>
      <c r="G141" s="22">
        <f>SUM(vi:vs!G141)</f>
        <v>622631236</v>
      </c>
      <c r="H141" s="25">
        <f t="shared" si="10"/>
        <v>112.3615376841619</v>
      </c>
      <c r="I141" s="24">
        <f t="shared" si="11"/>
        <v>-68499236</v>
      </c>
      <c r="J141" s="14"/>
      <c r="K141" s="22">
        <f>SUM(vi:vs!C141)</f>
        <v>554132000</v>
      </c>
      <c r="L141" s="14">
        <f t="shared" si="16"/>
        <v>0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f>SUM(vi:vs!C142)</f>
        <v>2444710842</v>
      </c>
      <c r="D142" s="22">
        <f>SUM(vi:vs!D142)</f>
        <v>-616000000</v>
      </c>
      <c r="E142" s="23">
        <f t="shared" si="12"/>
        <v>1828710842</v>
      </c>
      <c r="F142" s="24">
        <f t="shared" si="13"/>
        <v>0.11573472952271741</v>
      </c>
      <c r="G142" s="22">
        <f>SUM(vi:vs!G142)</f>
        <v>1277705894</v>
      </c>
      <c r="H142" s="25">
        <f t="shared" si="10"/>
        <v>69.869214129152084</v>
      </c>
      <c r="I142" s="24">
        <f t="shared" si="11"/>
        <v>551004948</v>
      </c>
      <c r="J142" s="14"/>
      <c r="K142" s="22">
        <f>SUM(vi:vs!C142)</f>
        <v>2444710842</v>
      </c>
      <c r="L142" s="14">
        <f t="shared" si="16"/>
        <v>0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f>SUM(vi:vs!C143)</f>
        <v>1150311151</v>
      </c>
      <c r="D143" s="22">
        <f>SUM(vi:vs!D143)</f>
        <v>15550378</v>
      </c>
      <c r="E143" s="23">
        <f t="shared" si="12"/>
        <v>1165861529</v>
      </c>
      <c r="F143" s="24">
        <f t="shared" si="13"/>
        <v>7.3784583992616129E-2</v>
      </c>
      <c r="G143" s="22">
        <f>SUM(vi:vs!G143)</f>
        <v>923795795</v>
      </c>
      <c r="H143" s="25">
        <f t="shared" si="10"/>
        <v>79.23717971827854</v>
      </c>
      <c r="I143" s="24">
        <f t="shared" si="11"/>
        <v>242065734</v>
      </c>
      <c r="J143" s="14"/>
      <c r="K143" s="22">
        <f>SUM(vi:vs!C143)</f>
        <v>1150311151</v>
      </c>
      <c r="L143" s="14">
        <f t="shared" si="16"/>
        <v>0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f>SUM(vi:vs!C144)</f>
        <v>6959545431</v>
      </c>
      <c r="D144" s="22">
        <f>SUM(vi:vs!D144)</f>
        <v>376877492</v>
      </c>
      <c r="E144" s="23">
        <f t="shared" si="12"/>
        <v>7336422923</v>
      </c>
      <c r="F144" s="24">
        <f t="shared" si="13"/>
        <v>0.46430463644490649</v>
      </c>
      <c r="G144" s="22">
        <f>SUM(vi:vs!G144)</f>
        <v>2960687765</v>
      </c>
      <c r="H144" s="25">
        <f t="shared" si="10"/>
        <v>40.356012679123459</v>
      </c>
      <c r="I144" s="24">
        <f t="shared" si="11"/>
        <v>4375735158</v>
      </c>
      <c r="J144" s="14"/>
      <c r="K144" s="22">
        <f>SUM(vi:vs!C144)</f>
        <v>6959545431</v>
      </c>
      <c r="L144" s="14">
        <f t="shared" si="16"/>
        <v>0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5">
        <v>212040119</v>
      </c>
      <c r="B145" s="33" t="s">
        <v>140</v>
      </c>
      <c r="C145" s="22">
        <f>SUM(vi:vs!C145)</f>
        <v>0</v>
      </c>
      <c r="D145" s="22">
        <f>SUM(vi:vs!D145)</f>
        <v>0</v>
      </c>
      <c r="E145" s="23">
        <f>SUM(C145:D145)</f>
        <v>0</v>
      </c>
      <c r="F145" s="24">
        <f t="shared" si="13"/>
        <v>0</v>
      </c>
      <c r="G145" s="22">
        <f>SUM(vi:vs!G145)</f>
        <v>0</v>
      </c>
      <c r="H145" s="25">
        <f>IF(OR(G145=0,E145=0),0,G145/E145)*100</f>
        <v>0</v>
      </c>
      <c r="I145" s="24">
        <f>SUM(E145-G145)</f>
        <v>0</v>
      </c>
      <c r="J145" s="14"/>
      <c r="K145" s="22">
        <f>SUM(vi:vs!C145)</f>
        <v>0</v>
      </c>
      <c r="L145" s="14">
        <f t="shared" si="16"/>
        <v>0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5">
        <v>2120402</v>
      </c>
      <c r="B146" s="28" t="s">
        <v>68</v>
      </c>
      <c r="C146" s="22">
        <f>SUM(vi:vs!C146)</f>
        <v>0</v>
      </c>
      <c r="D146" s="22">
        <f>SUM(vi:vs!D146)</f>
        <v>0</v>
      </c>
      <c r="E146" s="23">
        <f t="shared" si="12"/>
        <v>0</v>
      </c>
      <c r="F146" s="24">
        <f t="shared" si="13"/>
        <v>0</v>
      </c>
      <c r="G146" s="22">
        <f>SUM(vi:vs!G146)</f>
        <v>0</v>
      </c>
      <c r="H146" s="25">
        <f t="shared" si="10"/>
        <v>0</v>
      </c>
      <c r="I146" s="24">
        <f t="shared" si="11"/>
        <v>0</v>
      </c>
      <c r="J146" s="14"/>
      <c r="K146" s="22">
        <f>SUM(vi:vs!C146)</f>
        <v>0</v>
      </c>
      <c r="L146" s="14">
        <f t="shared" si="16"/>
        <v>0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5">
        <v>2120403</v>
      </c>
      <c r="B147" s="28" t="s">
        <v>141</v>
      </c>
      <c r="C147" s="22">
        <f>SUM(vi:vs!C147)</f>
        <v>0</v>
      </c>
      <c r="D147" s="22">
        <f>SUM(vi:vs!D147)</f>
        <v>0</v>
      </c>
      <c r="E147" s="23">
        <f t="shared" si="12"/>
        <v>0</v>
      </c>
      <c r="F147" s="24">
        <f t="shared" si="13"/>
        <v>0</v>
      </c>
      <c r="G147" s="22">
        <f>SUM(vi:vs!G147)</f>
        <v>0</v>
      </c>
      <c r="H147" s="25">
        <f t="shared" si="10"/>
        <v>0</v>
      </c>
      <c r="I147" s="24">
        <f t="shared" si="11"/>
        <v>0</v>
      </c>
      <c r="J147" s="14"/>
      <c r="K147" s="22">
        <f>SUM(vi:vs!C147)</f>
        <v>0</v>
      </c>
      <c r="L147" s="14">
        <f t="shared" si="16"/>
        <v>0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5">
        <v>2120404</v>
      </c>
      <c r="B148" s="28" t="s">
        <v>142</v>
      </c>
      <c r="C148" s="22">
        <f>SUM(C149:C150)</f>
        <v>0</v>
      </c>
      <c r="D148" s="22">
        <f>SUM(D149:D150)</f>
        <v>0</v>
      </c>
      <c r="E148" s="23">
        <f t="shared" si="12"/>
        <v>0</v>
      </c>
      <c r="F148" s="24">
        <f t="shared" si="13"/>
        <v>0</v>
      </c>
      <c r="G148" s="22">
        <f>SUM(G149:G150)</f>
        <v>0</v>
      </c>
      <c r="H148" s="25">
        <f t="shared" si="10"/>
        <v>0</v>
      </c>
      <c r="I148" s="24">
        <f t="shared" si="11"/>
        <v>0</v>
      </c>
      <c r="J148" s="14"/>
      <c r="K148" s="22">
        <f>SUM(vi:vs!C148)</f>
        <v>0</v>
      </c>
      <c r="L148" s="14">
        <f t="shared" si="16"/>
        <v>0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5">
        <v>212040401</v>
      </c>
      <c r="B149" s="28" t="s">
        <v>143</v>
      </c>
      <c r="C149" s="22">
        <f>SUM(vi:vs!C149)</f>
        <v>0</v>
      </c>
      <c r="D149" s="22">
        <f>SUM(vi:vs!D149)</f>
        <v>0</v>
      </c>
      <c r="E149" s="23">
        <f t="shared" si="12"/>
        <v>0</v>
      </c>
      <c r="F149" s="24">
        <f t="shared" si="13"/>
        <v>0</v>
      </c>
      <c r="G149" s="22">
        <f>SUM(vi:vs!G149)</f>
        <v>0</v>
      </c>
      <c r="H149" s="25">
        <f t="shared" si="10"/>
        <v>0</v>
      </c>
      <c r="I149" s="24">
        <f t="shared" si="11"/>
        <v>0</v>
      </c>
      <c r="J149" s="14"/>
      <c r="K149" s="22">
        <f>SUM(vi:vs!C149)</f>
        <v>0</v>
      </c>
      <c r="L149" s="14">
        <f t="shared" si="16"/>
        <v>0</v>
      </c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5">
        <v>212040403</v>
      </c>
      <c r="B150" s="28" t="s">
        <v>144</v>
      </c>
      <c r="C150" s="22">
        <f>SUM(vi:vs!C150)</f>
        <v>0</v>
      </c>
      <c r="D150" s="22">
        <f>SUM(vi:vs!D150)</f>
        <v>0</v>
      </c>
      <c r="E150" s="23">
        <f t="shared" si="12"/>
        <v>0</v>
      </c>
      <c r="F150" s="24">
        <f t="shared" si="13"/>
        <v>0</v>
      </c>
      <c r="G150" s="22">
        <f>SUM(vi:vs!G150)</f>
        <v>0</v>
      </c>
      <c r="H150" s="25">
        <f t="shared" si="10"/>
        <v>0</v>
      </c>
      <c r="I150" s="24">
        <f t="shared" si="11"/>
        <v>0</v>
      </c>
      <c r="J150" s="14"/>
      <c r="K150" s="22">
        <f>SUM(vi:vs!C150)</f>
        <v>0</v>
      </c>
      <c r="L150" s="14">
        <f t="shared" si="16"/>
        <v>0</v>
      </c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5">
        <v>2120406</v>
      </c>
      <c r="B151" s="28" t="s">
        <v>145</v>
      </c>
      <c r="C151" s="22">
        <f>SUM(vi:vs!C151)</f>
        <v>0</v>
      </c>
      <c r="D151" s="22">
        <f>SUM(vi:vs!D151)</f>
        <v>0</v>
      </c>
      <c r="E151" s="23">
        <f t="shared" si="12"/>
        <v>0</v>
      </c>
      <c r="F151" s="24">
        <f t="shared" si="13"/>
        <v>0</v>
      </c>
      <c r="G151" s="22">
        <f>SUM(vi:vs!G151)</f>
        <v>0</v>
      </c>
      <c r="H151" s="25">
        <f t="shared" si="10"/>
        <v>0</v>
      </c>
      <c r="I151" s="24">
        <f t="shared" si="11"/>
        <v>0</v>
      </c>
      <c r="J151" s="14"/>
      <c r="K151" s="22">
        <f>SUM(vi:vs!C151)</f>
        <v>0</v>
      </c>
      <c r="L151" s="14">
        <f t="shared" si="16"/>
        <v>0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5">
        <v>2120407</v>
      </c>
      <c r="B152" s="28" t="s">
        <v>146</v>
      </c>
      <c r="C152" s="22">
        <f>SUM(vi:vs!C152)</f>
        <v>0</v>
      </c>
      <c r="D152" s="22">
        <f>SUM(vi:vs!D152)</f>
        <v>0</v>
      </c>
      <c r="E152" s="23">
        <f t="shared" si="12"/>
        <v>0</v>
      </c>
      <c r="F152" s="24">
        <f t="shared" si="13"/>
        <v>0</v>
      </c>
      <c r="G152" s="22">
        <f>SUM(vi:vs!G152)</f>
        <v>0</v>
      </c>
      <c r="H152" s="25">
        <f t="shared" si="10"/>
        <v>0</v>
      </c>
      <c r="I152" s="24">
        <f t="shared" si="11"/>
        <v>0</v>
      </c>
      <c r="J152" s="14"/>
      <c r="K152" s="22">
        <f>SUM(vi:vs!C152)</f>
        <v>0</v>
      </c>
      <c r="L152" s="14">
        <f t="shared" si="16"/>
        <v>0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28992033539</v>
      </c>
      <c r="D153" s="22">
        <f>SUM(D155:D162)</f>
        <v>8308639552</v>
      </c>
      <c r="E153" s="23">
        <f t="shared" si="12"/>
        <v>37300673091</v>
      </c>
      <c r="F153" s="24">
        <f t="shared" si="13"/>
        <v>2.3606702667551573</v>
      </c>
      <c r="G153" s="22">
        <f>SUM(G155:G162)</f>
        <v>18410255324</v>
      </c>
      <c r="H153" s="25">
        <f t="shared" si="10"/>
        <v>49.356362227259844</v>
      </c>
      <c r="I153" s="24">
        <f t="shared" si="11"/>
        <v>18890417767</v>
      </c>
      <c r="J153" s="14"/>
      <c r="K153" s="22">
        <f>SUM(vi:vs!C153)</f>
        <v>28992033539</v>
      </c>
      <c r="L153" s="14">
        <f t="shared" si="16"/>
        <v>0</v>
      </c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28992033539</v>
      </c>
      <c r="D154" s="22">
        <f>SUM(D155:D160)</f>
        <v>4308639552</v>
      </c>
      <c r="E154" s="23">
        <f t="shared" si="12"/>
        <v>33300673091</v>
      </c>
      <c r="F154" s="24">
        <f t="shared" si="13"/>
        <v>2.1075198465473521</v>
      </c>
      <c r="G154" s="22">
        <f>SUM(G155:G160)</f>
        <v>12099184056</v>
      </c>
      <c r="H154" s="25">
        <f t="shared" si="10"/>
        <v>36.333151654132735</v>
      </c>
      <c r="I154" s="24">
        <f t="shared" si="11"/>
        <v>21201489035</v>
      </c>
      <c r="J154" s="14"/>
      <c r="K154" s="22">
        <f>SUM(vi:vs!C154)</f>
        <v>28992033539</v>
      </c>
      <c r="L154" s="14">
        <f t="shared" si="16"/>
        <v>0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25.5" hidden="1" x14ac:dyDescent="0.2">
      <c r="A155" s="15">
        <v>21204990101</v>
      </c>
      <c r="B155" s="33" t="s">
        <v>149</v>
      </c>
      <c r="C155" s="22">
        <f>SUM(vi:vs!C155)</f>
        <v>0</v>
      </c>
      <c r="D155" s="22">
        <f>SUM(vi:vs!D155)</f>
        <v>0</v>
      </c>
      <c r="E155" s="23">
        <f t="shared" si="12"/>
        <v>0</v>
      </c>
      <c r="F155" s="24">
        <f t="shared" si="13"/>
        <v>0</v>
      </c>
      <c r="G155" s="22">
        <f>SUM(vi:vs!G155)</f>
        <v>144000000</v>
      </c>
      <c r="H155" s="25">
        <f t="shared" si="10"/>
        <v>0</v>
      </c>
      <c r="I155" s="24">
        <f t="shared" si="11"/>
        <v>-144000000</v>
      </c>
      <c r="J155" s="14"/>
      <c r="K155" s="22">
        <f>SUM(vi:vs!C155)</f>
        <v>0</v>
      </c>
      <c r="L155" s="14">
        <f t="shared" si="16"/>
        <v>0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>
        <f>SUM(vi:vs!C156)</f>
        <v>3928246979</v>
      </c>
      <c r="D156" s="22">
        <f>SUM(vi:vs!D156)</f>
        <v>5913968480</v>
      </c>
      <c r="E156" s="23">
        <f t="shared" si="12"/>
        <v>9842215459</v>
      </c>
      <c r="F156" s="24">
        <f t="shared" si="13"/>
        <v>0.62289024480540212</v>
      </c>
      <c r="G156" s="22">
        <f>SUM(vi:vs!G156)</f>
        <v>1832563200</v>
      </c>
      <c r="H156" s="25">
        <f t="shared" si="10"/>
        <v>18.619417626386671</v>
      </c>
      <c r="I156" s="24">
        <f t="shared" si="11"/>
        <v>8009652259</v>
      </c>
      <c r="J156" s="14"/>
      <c r="K156" s="22">
        <f>SUM(vi:vs!C156)</f>
        <v>3928246979</v>
      </c>
      <c r="L156" s="14">
        <f t="shared" si="16"/>
        <v>0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>
        <f>SUM(vi:vs!C157)</f>
        <v>1825351511</v>
      </c>
      <c r="D157" s="22">
        <f>SUM(vi:vs!D157)</f>
        <v>0</v>
      </c>
      <c r="E157" s="23">
        <f t="shared" si="12"/>
        <v>1825351511</v>
      </c>
      <c r="F157" s="24">
        <f t="shared" si="13"/>
        <v>0.11552212550915064</v>
      </c>
      <c r="G157" s="22">
        <f>SUM(vi:vs!G157)</f>
        <v>1607694877</v>
      </c>
      <c r="H157" s="25">
        <f t="shared" si="10"/>
        <v>88.07590578097701</v>
      </c>
      <c r="I157" s="24">
        <f t="shared" si="11"/>
        <v>217656634</v>
      </c>
      <c r="J157" s="14"/>
      <c r="K157" s="22">
        <f>SUM(vi:vs!C157)</f>
        <v>1825351511</v>
      </c>
      <c r="L157" s="14">
        <f t="shared" si="16"/>
        <v>0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>
        <f>SUM(vi:vs!C158)</f>
        <v>0</v>
      </c>
      <c r="D158" s="22">
        <f>SUM(vi:vs!D158)</f>
        <v>0</v>
      </c>
      <c r="E158" s="23">
        <f t="shared" si="12"/>
        <v>0</v>
      </c>
      <c r="F158" s="24">
        <f t="shared" si="13"/>
        <v>0</v>
      </c>
      <c r="G158" s="22">
        <f>SUM(vi:vs!G158)</f>
        <v>0</v>
      </c>
      <c r="H158" s="25">
        <f t="shared" si="10"/>
        <v>0</v>
      </c>
      <c r="I158" s="24">
        <f t="shared" si="11"/>
        <v>0</v>
      </c>
      <c r="J158" s="14"/>
      <c r="K158" s="22">
        <f>SUM(vi:vs!C158)</f>
        <v>0</v>
      </c>
      <c r="L158" s="14">
        <f t="shared" si="16"/>
        <v>0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>
        <f>SUM(vi:vs!C159)</f>
        <v>17804841000</v>
      </c>
      <c r="D159" s="22">
        <f>SUM(vi:vs!D159)</f>
        <v>-5350137276</v>
      </c>
      <c r="E159" s="23">
        <f t="shared" si="12"/>
        <v>12454703724</v>
      </c>
      <c r="F159" s="24">
        <f t="shared" si="13"/>
        <v>0.78822837032357984</v>
      </c>
      <c r="G159" s="22">
        <f>SUM(vi:vs!G159)</f>
        <v>6690177979</v>
      </c>
      <c r="H159" s="25">
        <f t="shared" si="10"/>
        <v>53.716074884287622</v>
      </c>
      <c r="I159" s="24">
        <f t="shared" si="11"/>
        <v>5764525745</v>
      </c>
      <c r="J159" s="14"/>
      <c r="K159" s="22">
        <f>SUM(vi:vs!C159)</f>
        <v>17804841000</v>
      </c>
      <c r="L159" s="14">
        <f t="shared" si="16"/>
        <v>0</v>
      </c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x14ac:dyDescent="0.2">
      <c r="A160" s="34">
        <v>21204990106</v>
      </c>
      <c r="B160" s="35" t="s">
        <v>154</v>
      </c>
      <c r="C160" s="22">
        <f>SUM(vi:vs!C160)</f>
        <v>5433594049</v>
      </c>
      <c r="D160" s="22">
        <f>SUM(vi:vs!D160)</f>
        <v>3744808348</v>
      </c>
      <c r="E160" s="23">
        <f>SUM(C160:D160)</f>
        <v>9178402397</v>
      </c>
      <c r="F160" s="24">
        <f t="shared" si="13"/>
        <v>0.58087910590921965</v>
      </c>
      <c r="G160" s="22">
        <f>SUM(vi:vs!G160)</f>
        <v>1824748000</v>
      </c>
      <c r="H160" s="25">
        <f>IF(OR(G160=0,E160=0),0,G160/E160)*100</f>
        <v>19.880889081485755</v>
      </c>
      <c r="I160" s="24">
        <f>SUM(E160-G160)</f>
        <v>7353654397</v>
      </c>
      <c r="J160" s="14"/>
      <c r="K160" s="22">
        <f>SUM(vi:vs!C160)</f>
        <v>5433594049</v>
      </c>
      <c r="L160" s="14">
        <f t="shared" si="16"/>
        <v>0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">
      <c r="A161" s="15">
        <v>212049902</v>
      </c>
      <c r="B161" s="33" t="s">
        <v>155</v>
      </c>
      <c r="C161" s="22">
        <f>SUM(vi:vs!C161)</f>
        <v>0</v>
      </c>
      <c r="D161" s="22">
        <f>SUM(vi:vs!D161)</f>
        <v>0</v>
      </c>
      <c r="E161" s="23">
        <f t="shared" si="12"/>
        <v>0</v>
      </c>
      <c r="F161" s="24">
        <f t="shared" si="13"/>
        <v>0</v>
      </c>
      <c r="G161" s="22">
        <f>SUM(vi:vs!G161)</f>
        <v>2311071268</v>
      </c>
      <c r="H161" s="25">
        <f t="shared" ref="H161:H228" si="17">IF(OR(G161=0,E161=0),0,G161/E161)*100</f>
        <v>0</v>
      </c>
      <c r="I161" s="24">
        <f t="shared" si="11"/>
        <v>-2311071268</v>
      </c>
      <c r="J161" s="14"/>
      <c r="K161" s="22">
        <f>SUM(vi:vs!C161)</f>
        <v>0</v>
      </c>
      <c r="L161" s="14">
        <f t="shared" si="16"/>
        <v>0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5">
        <v>212049999</v>
      </c>
      <c r="B162" s="33" t="s">
        <v>156</v>
      </c>
      <c r="C162" s="22">
        <f>SUM(vi:vs!C162)</f>
        <v>0</v>
      </c>
      <c r="D162" s="22">
        <f>SUM(vi:vs!D162)</f>
        <v>4000000000</v>
      </c>
      <c r="E162" s="23">
        <f>SUM(C162:D162)</f>
        <v>4000000000</v>
      </c>
      <c r="F162" s="24">
        <f t="shared" si="13"/>
        <v>0.25315042020780543</v>
      </c>
      <c r="G162" s="22">
        <f>SUM(vi:vs!G162)</f>
        <v>4000000000</v>
      </c>
      <c r="H162" s="25">
        <f t="shared" si="17"/>
        <v>100</v>
      </c>
      <c r="I162" s="24">
        <f>SUM(E162-G162)</f>
        <v>0</v>
      </c>
      <c r="J162" s="14"/>
      <c r="K162" s="22">
        <f>SUM(vi:vs!C162)</f>
        <v>0</v>
      </c>
      <c r="L162" s="14">
        <f t="shared" si="16"/>
        <v>0</v>
      </c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5">
        <v>21205</v>
      </c>
      <c r="B163" s="28" t="s">
        <v>157</v>
      </c>
      <c r="C163" s="22">
        <f>SUM(C165:C171)</f>
        <v>0</v>
      </c>
      <c r="D163" s="22">
        <f>SUM(D165:D171)</f>
        <v>0</v>
      </c>
      <c r="E163" s="23">
        <f t="shared" si="12"/>
        <v>0</v>
      </c>
      <c r="F163" s="24">
        <f t="shared" si="13"/>
        <v>0</v>
      </c>
      <c r="G163" s="22">
        <f>SUM(G165:G171)</f>
        <v>0</v>
      </c>
      <c r="H163" s="25">
        <f t="shared" si="17"/>
        <v>0</v>
      </c>
      <c r="I163" s="24">
        <f t="shared" ref="I163:I214" si="18">SUM(E163-G163)</f>
        <v>0</v>
      </c>
      <c r="J163" s="14"/>
      <c r="K163" s="22">
        <f>SUM(vi:vs!C163)</f>
        <v>0</v>
      </c>
      <c r="L163" s="14">
        <f t="shared" si="16"/>
        <v>0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5">
        <v>2120501</v>
      </c>
      <c r="B164" s="28" t="s">
        <v>158</v>
      </c>
      <c r="C164" s="22">
        <f>SUM(C165:C167)</f>
        <v>0</v>
      </c>
      <c r="D164" s="22">
        <f>SUM(D165:D167)</f>
        <v>0</v>
      </c>
      <c r="E164" s="23">
        <f t="shared" ref="E164:E230" si="19">SUM(C164:D164)</f>
        <v>0</v>
      </c>
      <c r="F164" s="24">
        <f t="shared" ref="F164:F230" si="20">IF(OR(E164=0,E$7=0),0,E164/E$7)*100</f>
        <v>0</v>
      </c>
      <c r="G164" s="22">
        <f>SUM(G165:G167)</f>
        <v>0</v>
      </c>
      <c r="H164" s="25">
        <f t="shared" si="17"/>
        <v>0</v>
      </c>
      <c r="I164" s="24">
        <f t="shared" si="18"/>
        <v>0</v>
      </c>
      <c r="J164" s="14"/>
      <c r="K164" s="22">
        <f>SUM(vi:vs!C164)</f>
        <v>0</v>
      </c>
      <c r="L164" s="14">
        <f t="shared" si="16"/>
        <v>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5">
        <v>212050101</v>
      </c>
      <c r="B165" s="28" t="s">
        <v>159</v>
      </c>
      <c r="C165" s="22">
        <f>SUM(vi:vs!C165)</f>
        <v>0</v>
      </c>
      <c r="D165" s="22">
        <f>SUM(vi:vs!D165)</f>
        <v>0</v>
      </c>
      <c r="E165" s="23">
        <f t="shared" si="19"/>
        <v>0</v>
      </c>
      <c r="F165" s="24">
        <f t="shared" si="20"/>
        <v>0</v>
      </c>
      <c r="G165" s="22">
        <f>SUM(vi:vs!G165)</f>
        <v>0</v>
      </c>
      <c r="H165" s="25">
        <f t="shared" si="17"/>
        <v>0</v>
      </c>
      <c r="I165" s="24">
        <f t="shared" si="18"/>
        <v>0</v>
      </c>
      <c r="J165" s="14"/>
      <c r="K165" s="22">
        <f>SUM(vi:vs!C165)</f>
        <v>0</v>
      </c>
      <c r="L165" s="14">
        <f t="shared" si="16"/>
        <v>0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5">
        <v>212050102</v>
      </c>
      <c r="B166" s="28" t="s">
        <v>160</v>
      </c>
      <c r="C166" s="22">
        <f>SUM(vi:vs!C166)</f>
        <v>0</v>
      </c>
      <c r="D166" s="22">
        <f>SUM(vi:vs!D166)</f>
        <v>0</v>
      </c>
      <c r="E166" s="23">
        <f t="shared" si="19"/>
        <v>0</v>
      </c>
      <c r="F166" s="24">
        <f t="shared" si="20"/>
        <v>0</v>
      </c>
      <c r="G166" s="22">
        <f>SUM(vi:vs!G166)</f>
        <v>0</v>
      </c>
      <c r="H166" s="25">
        <f t="shared" si="17"/>
        <v>0</v>
      </c>
      <c r="I166" s="24">
        <f t="shared" si="18"/>
        <v>0</v>
      </c>
      <c r="J166" s="14"/>
      <c r="K166" s="22">
        <f>SUM(vi:vs!C166)</f>
        <v>0</v>
      </c>
      <c r="L166" s="14">
        <f t="shared" si="16"/>
        <v>0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5">
        <v>212050103</v>
      </c>
      <c r="B167" s="36" t="s">
        <v>161</v>
      </c>
      <c r="C167" s="22">
        <f>SUM(vi:vs!C167)</f>
        <v>0</v>
      </c>
      <c r="D167" s="22">
        <f>SUM(vi:vs!D167)</f>
        <v>0</v>
      </c>
      <c r="E167" s="23">
        <f t="shared" si="19"/>
        <v>0</v>
      </c>
      <c r="F167" s="24">
        <f t="shared" si="20"/>
        <v>0</v>
      </c>
      <c r="G167" s="22">
        <f>SUM(vi:vs!G167)</f>
        <v>0</v>
      </c>
      <c r="H167" s="25">
        <f t="shared" si="17"/>
        <v>0</v>
      </c>
      <c r="I167" s="24">
        <f t="shared" si="18"/>
        <v>0</v>
      </c>
      <c r="J167" s="14"/>
      <c r="K167" s="22">
        <f>SUM(vi:vs!C167)</f>
        <v>0</v>
      </c>
      <c r="L167" s="14">
        <f t="shared" si="16"/>
        <v>0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5">
        <v>2120502</v>
      </c>
      <c r="B168" s="28" t="s">
        <v>162</v>
      </c>
      <c r="C168" s="22">
        <f>SUM(vi:vs!C168)</f>
        <v>0</v>
      </c>
      <c r="D168" s="22">
        <f>SUM(vi:vs!D168)</f>
        <v>0</v>
      </c>
      <c r="E168" s="23">
        <f t="shared" si="19"/>
        <v>0</v>
      </c>
      <c r="F168" s="24">
        <f t="shared" si="20"/>
        <v>0</v>
      </c>
      <c r="G168" s="22">
        <f>SUM(vi:vs!G168)</f>
        <v>0</v>
      </c>
      <c r="H168" s="25">
        <f t="shared" si="17"/>
        <v>0</v>
      </c>
      <c r="I168" s="24">
        <f t="shared" si="18"/>
        <v>0</v>
      </c>
      <c r="J168" s="14"/>
      <c r="K168" s="22">
        <f>SUM(vi:vs!C168)</f>
        <v>0</v>
      </c>
      <c r="L168" s="14">
        <f t="shared" si="16"/>
        <v>0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5">
        <v>2120508</v>
      </c>
      <c r="B169" s="28" t="s">
        <v>163</v>
      </c>
      <c r="C169" s="22">
        <f>SUM(vi:vs!C169)</f>
        <v>0</v>
      </c>
      <c r="D169" s="22">
        <f>SUM(vi:vs!D169)</f>
        <v>0</v>
      </c>
      <c r="E169" s="23">
        <f t="shared" si="19"/>
        <v>0</v>
      </c>
      <c r="F169" s="24">
        <f t="shared" si="20"/>
        <v>0</v>
      </c>
      <c r="G169" s="22">
        <f>SUM(vi:vs!G169)</f>
        <v>0</v>
      </c>
      <c r="H169" s="25">
        <f t="shared" si="17"/>
        <v>0</v>
      </c>
      <c r="I169" s="24">
        <f t="shared" si="18"/>
        <v>0</v>
      </c>
      <c r="J169" s="14"/>
      <c r="K169" s="22">
        <f>SUM(vi:vs!C169)</f>
        <v>0</v>
      </c>
      <c r="L169" s="14">
        <f t="shared" si="16"/>
        <v>0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5">
        <v>2120509</v>
      </c>
      <c r="B170" s="28" t="s">
        <v>164</v>
      </c>
      <c r="C170" s="22">
        <f>SUM(vi:vs!C170)</f>
        <v>0</v>
      </c>
      <c r="D170" s="22">
        <f>SUM(vi:vs!D170)</f>
        <v>0</v>
      </c>
      <c r="E170" s="23">
        <f t="shared" si="19"/>
        <v>0</v>
      </c>
      <c r="F170" s="24">
        <f t="shared" si="20"/>
        <v>0</v>
      </c>
      <c r="G170" s="22">
        <f>SUM(vi:vs!G170)</f>
        <v>0</v>
      </c>
      <c r="H170" s="25">
        <f t="shared" si="17"/>
        <v>0</v>
      </c>
      <c r="I170" s="24">
        <f t="shared" si="18"/>
        <v>0</v>
      </c>
      <c r="J170" s="14"/>
      <c r="K170" s="22">
        <f>SUM(vi:vs!C170)</f>
        <v>0</v>
      </c>
      <c r="L170" s="14">
        <f t="shared" si="16"/>
        <v>0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>
        <f>SUM(vi:vs!C171)</f>
        <v>0</v>
      </c>
      <c r="D171" s="22">
        <f>SUM(vi:vs!D171)</f>
        <v>0</v>
      </c>
      <c r="E171" s="23">
        <f t="shared" si="19"/>
        <v>0</v>
      </c>
      <c r="F171" s="24">
        <f t="shared" si="20"/>
        <v>0</v>
      </c>
      <c r="G171" s="22">
        <f>SUM(vi:vs!G171)</f>
        <v>0</v>
      </c>
      <c r="H171" s="25">
        <f t="shared" si="17"/>
        <v>0</v>
      </c>
      <c r="I171" s="24">
        <f t="shared" si="18"/>
        <v>0</v>
      </c>
      <c r="J171" s="14"/>
      <c r="K171" s="22">
        <f>SUM(vi:vs!C171)</f>
        <v>0</v>
      </c>
      <c r="L171" s="14">
        <f t="shared" si="16"/>
        <v>0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5">
        <v>21206</v>
      </c>
      <c r="B172" s="28" t="s">
        <v>89</v>
      </c>
      <c r="C172" s="22">
        <f>SUM(C173:C182)+C185+C186+C189+C192+C193+C196+C199+C203</f>
        <v>0</v>
      </c>
      <c r="D172" s="22">
        <f>SUM(D173:D182)+D185+D186+D189+D192+D193+D196+D199+D203</f>
        <v>0</v>
      </c>
      <c r="E172" s="23">
        <f t="shared" si="19"/>
        <v>0</v>
      </c>
      <c r="F172" s="24">
        <f t="shared" si="20"/>
        <v>0</v>
      </c>
      <c r="G172" s="22">
        <f>SUM(G173:G182)+G185+G186+G189+G192+G193+G196+G199+G203</f>
        <v>0</v>
      </c>
      <c r="H172" s="25">
        <f t="shared" si="17"/>
        <v>0</v>
      </c>
      <c r="I172" s="24">
        <f t="shared" si="18"/>
        <v>0</v>
      </c>
      <c r="J172" s="14"/>
      <c r="K172" s="22">
        <f>SUM(vi:vs!C172)</f>
        <v>0</v>
      </c>
      <c r="L172" s="14">
        <f t="shared" si="16"/>
        <v>0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5">
        <v>2120601</v>
      </c>
      <c r="B173" s="28" t="s">
        <v>166</v>
      </c>
      <c r="C173" s="22">
        <f>SUM(vi:vs!C173)</f>
        <v>0</v>
      </c>
      <c r="D173" s="22">
        <f>SUM(vi:vs!D173)</f>
        <v>0</v>
      </c>
      <c r="E173" s="23">
        <f t="shared" si="19"/>
        <v>0</v>
      </c>
      <c r="F173" s="24">
        <f t="shared" si="20"/>
        <v>0</v>
      </c>
      <c r="G173" s="22">
        <f>SUM(vi:vs!G173)</f>
        <v>0</v>
      </c>
      <c r="H173" s="25">
        <f t="shared" si="17"/>
        <v>0</v>
      </c>
      <c r="I173" s="24">
        <f t="shared" si="18"/>
        <v>0</v>
      </c>
      <c r="J173" s="14"/>
      <c r="K173" s="22">
        <f>SUM(vi:vs!C173)</f>
        <v>0</v>
      </c>
      <c r="L173" s="14">
        <f t="shared" si="16"/>
        <v>0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5">
        <v>2120603</v>
      </c>
      <c r="B174" s="28" t="s">
        <v>167</v>
      </c>
      <c r="C174" s="22">
        <f>SUM(vi:vs!C174)</f>
        <v>0</v>
      </c>
      <c r="D174" s="22">
        <f>SUM(vi:vs!D174)</f>
        <v>0</v>
      </c>
      <c r="E174" s="23">
        <f t="shared" si="19"/>
        <v>0</v>
      </c>
      <c r="F174" s="24">
        <f t="shared" si="20"/>
        <v>0</v>
      </c>
      <c r="G174" s="22">
        <f>SUM(vi:vs!G174)</f>
        <v>0</v>
      </c>
      <c r="H174" s="25">
        <f t="shared" si="17"/>
        <v>0</v>
      </c>
      <c r="I174" s="24">
        <f t="shared" si="18"/>
        <v>0</v>
      </c>
      <c r="J174" s="14"/>
      <c r="K174" s="22">
        <f>SUM(vi:vs!C174)</f>
        <v>0</v>
      </c>
      <c r="L174" s="14">
        <f t="shared" si="16"/>
        <v>0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>
        <f>SUM(vi:vs!C175)</f>
        <v>0</v>
      </c>
      <c r="D175" s="22">
        <f>SUM(vi:vs!D175)</f>
        <v>0</v>
      </c>
      <c r="E175" s="23">
        <f t="shared" si="19"/>
        <v>0</v>
      </c>
      <c r="F175" s="24">
        <f t="shared" si="20"/>
        <v>0</v>
      </c>
      <c r="G175" s="22">
        <f>SUM(vi:vs!G175)</f>
        <v>0</v>
      </c>
      <c r="H175" s="25">
        <f t="shared" si="17"/>
        <v>0</v>
      </c>
      <c r="I175" s="24">
        <f t="shared" si="18"/>
        <v>0</v>
      </c>
      <c r="J175" s="14"/>
      <c r="K175" s="22">
        <f>SUM(vi:vs!C175)</f>
        <v>0</v>
      </c>
      <c r="L175" s="14">
        <f t="shared" si="16"/>
        <v>0</v>
      </c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>
        <f>SUM(vi:vs!C176)</f>
        <v>0</v>
      </c>
      <c r="D176" s="22">
        <f>SUM(vi:vs!D176)</f>
        <v>0</v>
      </c>
      <c r="E176" s="23">
        <f t="shared" si="19"/>
        <v>0</v>
      </c>
      <c r="F176" s="24">
        <f t="shared" si="20"/>
        <v>0</v>
      </c>
      <c r="G176" s="22">
        <f>SUM(vi:vs!G176)</f>
        <v>0</v>
      </c>
      <c r="H176" s="25">
        <f t="shared" si="17"/>
        <v>0</v>
      </c>
      <c r="I176" s="24">
        <f t="shared" si="18"/>
        <v>0</v>
      </c>
      <c r="J176" s="14"/>
      <c r="K176" s="22">
        <f>SUM(vi:vs!C176)</f>
        <v>0</v>
      </c>
      <c r="L176" s="14">
        <f t="shared" si="16"/>
        <v>0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5">
        <v>2120606</v>
      </c>
      <c r="B177" s="28" t="s">
        <v>170</v>
      </c>
      <c r="C177" s="22">
        <f>SUM(vi:vs!C177)</f>
        <v>0</v>
      </c>
      <c r="D177" s="22">
        <f>SUM(vi:vs!D177)</f>
        <v>0</v>
      </c>
      <c r="E177" s="23">
        <f t="shared" si="19"/>
        <v>0</v>
      </c>
      <c r="F177" s="24">
        <f t="shared" si="20"/>
        <v>0</v>
      </c>
      <c r="G177" s="22">
        <f>SUM(vi:vs!G177)</f>
        <v>0</v>
      </c>
      <c r="H177" s="25">
        <f t="shared" si="17"/>
        <v>0</v>
      </c>
      <c r="I177" s="24">
        <f t="shared" si="18"/>
        <v>0</v>
      </c>
      <c r="J177" s="14"/>
      <c r="K177" s="22">
        <f>SUM(vi:vs!C177)</f>
        <v>0</v>
      </c>
      <c r="L177" s="14">
        <f t="shared" si="16"/>
        <v>0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5">
        <v>2120607</v>
      </c>
      <c r="B178" s="28" t="s">
        <v>171</v>
      </c>
      <c r="C178" s="22">
        <f>SUM(vi:vs!C178)</f>
        <v>0</v>
      </c>
      <c r="D178" s="22">
        <f>SUM(vi:vs!D178)</f>
        <v>0</v>
      </c>
      <c r="E178" s="23">
        <f t="shared" si="19"/>
        <v>0</v>
      </c>
      <c r="F178" s="24">
        <f t="shared" si="20"/>
        <v>0</v>
      </c>
      <c r="G178" s="22">
        <f>SUM(vi:vs!G178)</f>
        <v>0</v>
      </c>
      <c r="H178" s="25">
        <f t="shared" si="17"/>
        <v>0</v>
      </c>
      <c r="I178" s="24">
        <f t="shared" si="18"/>
        <v>0</v>
      </c>
      <c r="J178" s="14"/>
      <c r="K178" s="22">
        <f>SUM(vi:vs!C178)</f>
        <v>0</v>
      </c>
      <c r="L178" s="14">
        <f t="shared" si="16"/>
        <v>0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5">
        <v>2120608</v>
      </c>
      <c r="B179" s="28" t="s">
        <v>25</v>
      </c>
      <c r="C179" s="22">
        <f>SUM(vi:vs!C179)</f>
        <v>0</v>
      </c>
      <c r="D179" s="22">
        <f>SUM(vi:vs!D179)</f>
        <v>0</v>
      </c>
      <c r="E179" s="23">
        <f t="shared" si="19"/>
        <v>0</v>
      </c>
      <c r="F179" s="24">
        <f t="shared" si="20"/>
        <v>0</v>
      </c>
      <c r="G179" s="22">
        <f>SUM(vi:vs!G179)</f>
        <v>0</v>
      </c>
      <c r="H179" s="25">
        <f t="shared" si="17"/>
        <v>0</v>
      </c>
      <c r="I179" s="24">
        <f t="shared" si="18"/>
        <v>0</v>
      </c>
      <c r="J179" s="14"/>
      <c r="K179" s="22">
        <f>SUM(vi:vs!C179)</f>
        <v>0</v>
      </c>
      <c r="L179" s="14">
        <f t="shared" si="16"/>
        <v>0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5">
        <v>2120609</v>
      </c>
      <c r="B180" s="28" t="s">
        <v>28</v>
      </c>
      <c r="C180" s="22">
        <f>SUM(vi:vs!C180)</f>
        <v>0</v>
      </c>
      <c r="D180" s="22">
        <f>SUM(vi:vs!D180)</f>
        <v>0</v>
      </c>
      <c r="E180" s="23">
        <f t="shared" si="19"/>
        <v>0</v>
      </c>
      <c r="F180" s="24">
        <f t="shared" si="20"/>
        <v>0</v>
      </c>
      <c r="G180" s="22">
        <f>SUM(vi:vs!G180)</f>
        <v>0</v>
      </c>
      <c r="H180" s="25">
        <f t="shared" si="17"/>
        <v>0</v>
      </c>
      <c r="I180" s="24">
        <f t="shared" si="18"/>
        <v>0</v>
      </c>
      <c r="J180" s="14"/>
      <c r="K180" s="22">
        <f>SUM(vi:vs!C180)</f>
        <v>0</v>
      </c>
      <c r="L180" s="14">
        <f t="shared" si="16"/>
        <v>0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5">
        <v>2120610</v>
      </c>
      <c r="B181" s="28" t="s">
        <v>172</v>
      </c>
      <c r="C181" s="22">
        <f>SUM(vi:vs!C181)</f>
        <v>0</v>
      </c>
      <c r="D181" s="22">
        <f>SUM(vi:vs!D181)</f>
        <v>0</v>
      </c>
      <c r="E181" s="23">
        <f t="shared" si="19"/>
        <v>0</v>
      </c>
      <c r="F181" s="24">
        <f t="shared" si="20"/>
        <v>0</v>
      </c>
      <c r="G181" s="22">
        <f>SUM(vi:vs!G181)</f>
        <v>0</v>
      </c>
      <c r="H181" s="25">
        <f t="shared" si="17"/>
        <v>0</v>
      </c>
      <c r="I181" s="24">
        <f t="shared" si="18"/>
        <v>0</v>
      </c>
      <c r="J181" s="14"/>
      <c r="K181" s="22">
        <f>SUM(vi:vs!C181)</f>
        <v>0</v>
      </c>
      <c r="L181" s="14">
        <f t="shared" si="16"/>
        <v>0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5">
        <v>2120611</v>
      </c>
      <c r="B182" s="28" t="s">
        <v>173</v>
      </c>
      <c r="C182" s="22">
        <f>SUM(C183:C184)</f>
        <v>0</v>
      </c>
      <c r="D182" s="22">
        <f>SUM(D183:D184)</f>
        <v>0</v>
      </c>
      <c r="E182" s="23">
        <f t="shared" si="19"/>
        <v>0</v>
      </c>
      <c r="F182" s="24">
        <f t="shared" si="20"/>
        <v>0</v>
      </c>
      <c r="G182" s="22">
        <f>SUM(G183:G184)</f>
        <v>0</v>
      </c>
      <c r="H182" s="25">
        <f t="shared" si="17"/>
        <v>0</v>
      </c>
      <c r="I182" s="24">
        <f t="shared" si="18"/>
        <v>0</v>
      </c>
      <c r="J182" s="14"/>
      <c r="K182" s="22">
        <f>SUM(vi:vs!C182)</f>
        <v>0</v>
      </c>
      <c r="L182" s="14">
        <f t="shared" si="16"/>
        <v>0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5">
        <v>212061101</v>
      </c>
      <c r="B183" s="36" t="s">
        <v>174</v>
      </c>
      <c r="C183" s="22">
        <f>SUM(vi:vs!C183)</f>
        <v>0</v>
      </c>
      <c r="D183" s="22">
        <f>SUM(vi:vs!D183)</f>
        <v>0</v>
      </c>
      <c r="E183" s="23">
        <f t="shared" si="19"/>
        <v>0</v>
      </c>
      <c r="F183" s="24">
        <f t="shared" si="20"/>
        <v>0</v>
      </c>
      <c r="G183" s="22">
        <f>SUM(vi:vs!G183)</f>
        <v>0</v>
      </c>
      <c r="H183" s="25">
        <f t="shared" si="17"/>
        <v>0</v>
      </c>
      <c r="I183" s="24">
        <f t="shared" si="18"/>
        <v>0</v>
      </c>
      <c r="J183" s="14"/>
      <c r="K183" s="22">
        <f>SUM(vi:vs!C183)</f>
        <v>0</v>
      </c>
      <c r="L183" s="14">
        <f t="shared" si="16"/>
        <v>0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5">
        <v>212061102</v>
      </c>
      <c r="B184" s="36" t="s">
        <v>175</v>
      </c>
      <c r="C184" s="22">
        <f>SUM(vi:vs!C184)</f>
        <v>0</v>
      </c>
      <c r="D184" s="22">
        <f>SUM(vi:vs!D184)</f>
        <v>0</v>
      </c>
      <c r="E184" s="23">
        <f t="shared" si="19"/>
        <v>0</v>
      </c>
      <c r="F184" s="24">
        <f t="shared" si="20"/>
        <v>0</v>
      </c>
      <c r="G184" s="22">
        <f>SUM(vi:vs!G184)</f>
        <v>0</v>
      </c>
      <c r="H184" s="25">
        <f t="shared" si="17"/>
        <v>0</v>
      </c>
      <c r="I184" s="24">
        <f t="shared" si="18"/>
        <v>0</v>
      </c>
      <c r="J184" s="14"/>
      <c r="K184" s="22">
        <f>SUM(vi:vs!C184)</f>
        <v>0</v>
      </c>
      <c r="L184" s="14">
        <f t="shared" si="16"/>
        <v>0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5">
        <v>21206112</v>
      </c>
      <c r="B185" s="28" t="s">
        <v>176</v>
      </c>
      <c r="C185" s="22">
        <f>SUM(vi:vs!C185)</f>
        <v>0</v>
      </c>
      <c r="D185" s="22">
        <f>SUM(vi:vs!D185)</f>
        <v>0</v>
      </c>
      <c r="E185" s="23">
        <f t="shared" si="19"/>
        <v>0</v>
      </c>
      <c r="F185" s="24">
        <f t="shared" si="20"/>
        <v>0</v>
      </c>
      <c r="G185" s="22">
        <f>SUM(vi:vs!G185)</f>
        <v>0</v>
      </c>
      <c r="H185" s="25">
        <f t="shared" si="17"/>
        <v>0</v>
      </c>
      <c r="I185" s="24">
        <f t="shared" si="18"/>
        <v>0</v>
      </c>
      <c r="J185" s="14"/>
      <c r="K185" s="22">
        <f>SUM(vi:vs!C185)</f>
        <v>0</v>
      </c>
      <c r="L185" s="14">
        <f t="shared" si="16"/>
        <v>0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5">
        <v>21206113</v>
      </c>
      <c r="B186" s="28" t="s">
        <v>177</v>
      </c>
      <c r="C186" s="22">
        <f>SUM(C187:C188)</f>
        <v>0</v>
      </c>
      <c r="D186" s="22">
        <f>SUM(D187:D188)</f>
        <v>0</v>
      </c>
      <c r="E186" s="23">
        <f t="shared" si="19"/>
        <v>0</v>
      </c>
      <c r="F186" s="24">
        <f t="shared" si="20"/>
        <v>0</v>
      </c>
      <c r="G186" s="22">
        <f>SUM(G187:G188)</f>
        <v>0</v>
      </c>
      <c r="H186" s="25">
        <f t="shared" si="17"/>
        <v>0</v>
      </c>
      <c r="I186" s="24">
        <f t="shared" si="18"/>
        <v>0</v>
      </c>
      <c r="J186" s="14"/>
      <c r="K186" s="22">
        <f>SUM(vi:vs!C186)</f>
        <v>0</v>
      </c>
      <c r="L186" s="14">
        <f t="shared" si="16"/>
        <v>0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5">
        <v>2120611302</v>
      </c>
      <c r="B187" s="36" t="s">
        <v>178</v>
      </c>
      <c r="C187" s="22">
        <f>SUM(vi:vs!C187)</f>
        <v>0</v>
      </c>
      <c r="D187" s="22">
        <f>SUM(vi:vs!D187)</f>
        <v>0</v>
      </c>
      <c r="E187" s="23">
        <f t="shared" si="19"/>
        <v>0</v>
      </c>
      <c r="F187" s="24">
        <f t="shared" si="20"/>
        <v>0</v>
      </c>
      <c r="G187" s="22">
        <f>SUM(vi:vs!G187)</f>
        <v>0</v>
      </c>
      <c r="H187" s="25">
        <f t="shared" si="17"/>
        <v>0</v>
      </c>
      <c r="I187" s="24">
        <f t="shared" si="18"/>
        <v>0</v>
      </c>
      <c r="J187" s="14"/>
      <c r="K187" s="22">
        <f>SUM(vi:vs!C187)</f>
        <v>0</v>
      </c>
      <c r="L187" s="14">
        <f t="shared" si="16"/>
        <v>0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5">
        <v>2120611304</v>
      </c>
      <c r="B188" s="36" t="s">
        <v>179</v>
      </c>
      <c r="C188" s="22">
        <f>SUM(vi:vs!C188)</f>
        <v>0</v>
      </c>
      <c r="D188" s="22">
        <f>SUM(vi:vs!D188)</f>
        <v>0</v>
      </c>
      <c r="E188" s="23">
        <f t="shared" si="19"/>
        <v>0</v>
      </c>
      <c r="F188" s="24">
        <f t="shared" si="20"/>
        <v>0</v>
      </c>
      <c r="G188" s="22">
        <f>SUM(vi:vs!G188)</f>
        <v>0</v>
      </c>
      <c r="H188" s="25">
        <f t="shared" si="17"/>
        <v>0</v>
      </c>
      <c r="I188" s="24">
        <f t="shared" si="18"/>
        <v>0</v>
      </c>
      <c r="J188" s="14"/>
      <c r="K188" s="22">
        <f>SUM(vi:vs!C188)</f>
        <v>0</v>
      </c>
      <c r="L188" s="14">
        <f t="shared" si="16"/>
        <v>0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5">
        <v>21206114</v>
      </c>
      <c r="B189" s="28" t="s">
        <v>180</v>
      </c>
      <c r="C189" s="22">
        <f>SUM(C190:C191)</f>
        <v>0</v>
      </c>
      <c r="D189" s="22">
        <f>SUM(D190:D191)</f>
        <v>0</v>
      </c>
      <c r="E189" s="23">
        <f t="shared" si="19"/>
        <v>0</v>
      </c>
      <c r="F189" s="24">
        <f t="shared" si="20"/>
        <v>0</v>
      </c>
      <c r="G189" s="22">
        <f>SUM(G190:G191)</f>
        <v>0</v>
      </c>
      <c r="H189" s="25">
        <f t="shared" si="17"/>
        <v>0</v>
      </c>
      <c r="I189" s="24">
        <f t="shared" si="18"/>
        <v>0</v>
      </c>
      <c r="J189" s="14"/>
      <c r="K189" s="22">
        <f>SUM(vi:vs!C189)</f>
        <v>0</v>
      </c>
      <c r="L189" s="14">
        <f t="shared" si="16"/>
        <v>0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5">
        <v>2120611401</v>
      </c>
      <c r="B190" s="28" t="s">
        <v>181</v>
      </c>
      <c r="C190" s="22">
        <f>SUM(vi:vs!C190)</f>
        <v>0</v>
      </c>
      <c r="D190" s="22">
        <f>SUM(vi:vs!D190)</f>
        <v>0</v>
      </c>
      <c r="E190" s="23">
        <f t="shared" si="19"/>
        <v>0</v>
      </c>
      <c r="F190" s="24">
        <f t="shared" si="20"/>
        <v>0</v>
      </c>
      <c r="G190" s="22">
        <f>SUM(vi:vs!G190)</f>
        <v>0</v>
      </c>
      <c r="H190" s="25">
        <f t="shared" si="17"/>
        <v>0</v>
      </c>
      <c r="I190" s="24">
        <f t="shared" si="18"/>
        <v>0</v>
      </c>
      <c r="J190" s="14"/>
      <c r="K190" s="22">
        <f>SUM(vi:vs!C190)</f>
        <v>0</v>
      </c>
      <c r="L190" s="14">
        <f t="shared" si="16"/>
        <v>0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5">
        <v>2120611402</v>
      </c>
      <c r="B191" s="28" t="s">
        <v>182</v>
      </c>
      <c r="C191" s="22">
        <f>SUM(vi:vs!C191)</f>
        <v>0</v>
      </c>
      <c r="D191" s="22">
        <f>SUM(vi:vs!D191)</f>
        <v>0</v>
      </c>
      <c r="E191" s="23">
        <f t="shared" si="19"/>
        <v>0</v>
      </c>
      <c r="F191" s="24">
        <f t="shared" si="20"/>
        <v>0</v>
      </c>
      <c r="G191" s="22">
        <f>SUM(vi:vs!G191)</f>
        <v>0</v>
      </c>
      <c r="H191" s="25">
        <f t="shared" si="17"/>
        <v>0</v>
      </c>
      <c r="I191" s="24">
        <f t="shared" si="18"/>
        <v>0</v>
      </c>
      <c r="J191" s="14"/>
      <c r="K191" s="22">
        <f>SUM(vi:vs!C191)</f>
        <v>0</v>
      </c>
      <c r="L191" s="14">
        <f t="shared" si="16"/>
        <v>0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5">
        <v>21206115</v>
      </c>
      <c r="B192" s="28" t="s">
        <v>183</v>
      </c>
      <c r="C192" s="22">
        <f>SUM(vi:vs!C192)</f>
        <v>0</v>
      </c>
      <c r="D192" s="22">
        <f>SUM(vi:vs!D192)</f>
        <v>0</v>
      </c>
      <c r="E192" s="23">
        <f t="shared" si="19"/>
        <v>0</v>
      </c>
      <c r="F192" s="24">
        <f t="shared" si="20"/>
        <v>0</v>
      </c>
      <c r="G192" s="22">
        <f>SUM(vi:vs!G192)</f>
        <v>0</v>
      </c>
      <c r="H192" s="25">
        <f t="shared" si="17"/>
        <v>0</v>
      </c>
      <c r="I192" s="24">
        <f t="shared" si="18"/>
        <v>0</v>
      </c>
      <c r="J192" s="14"/>
      <c r="K192" s="22">
        <f>SUM(vi:vs!C192)</f>
        <v>0</v>
      </c>
      <c r="L192" s="14">
        <f t="shared" si="16"/>
        <v>0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5">
        <v>21206116</v>
      </c>
      <c r="B193" s="28" t="s">
        <v>184</v>
      </c>
      <c r="C193" s="22">
        <f>SUM(C194:C195)</f>
        <v>0</v>
      </c>
      <c r="D193" s="22">
        <f>SUM(D194:D195)</f>
        <v>0</v>
      </c>
      <c r="E193" s="23">
        <f t="shared" si="19"/>
        <v>0</v>
      </c>
      <c r="F193" s="24">
        <f t="shared" si="20"/>
        <v>0</v>
      </c>
      <c r="G193" s="22">
        <f>SUM(G194:G195)</f>
        <v>0</v>
      </c>
      <c r="H193" s="25">
        <f t="shared" si="17"/>
        <v>0</v>
      </c>
      <c r="I193" s="24">
        <f t="shared" si="18"/>
        <v>0</v>
      </c>
      <c r="J193" s="14"/>
      <c r="K193" s="22">
        <f>SUM(vi:vs!C193)</f>
        <v>0</v>
      </c>
      <c r="L193" s="14">
        <f t="shared" si="16"/>
        <v>0</v>
      </c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25.5" hidden="1" x14ac:dyDescent="0.2">
      <c r="A194" s="15">
        <v>2120611601</v>
      </c>
      <c r="B194" s="28" t="s">
        <v>185</v>
      </c>
      <c r="C194" s="22">
        <f>SUM(vi:vs!C194)</f>
        <v>0</v>
      </c>
      <c r="D194" s="22">
        <f>SUM(vi:vs!D194)</f>
        <v>0</v>
      </c>
      <c r="E194" s="23">
        <f t="shared" si="19"/>
        <v>0</v>
      </c>
      <c r="F194" s="24">
        <f t="shared" si="20"/>
        <v>0</v>
      </c>
      <c r="G194" s="22">
        <f>SUM(vi:vs!G194)</f>
        <v>0</v>
      </c>
      <c r="H194" s="25">
        <f t="shared" si="17"/>
        <v>0</v>
      </c>
      <c r="I194" s="24">
        <f t="shared" si="18"/>
        <v>0</v>
      </c>
      <c r="J194" s="14"/>
      <c r="K194" s="22">
        <f>SUM(vi:vs!C194)</f>
        <v>0</v>
      </c>
      <c r="L194" s="14">
        <f t="shared" si="16"/>
        <v>0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5">
        <v>2120611604</v>
      </c>
      <c r="B195" s="33" t="s">
        <v>186</v>
      </c>
      <c r="C195" s="22">
        <f>SUM(vi:vs!C195)</f>
        <v>0</v>
      </c>
      <c r="D195" s="22">
        <f>SUM(vi:vs!D195)</f>
        <v>0</v>
      </c>
      <c r="E195" s="23">
        <f t="shared" si="19"/>
        <v>0</v>
      </c>
      <c r="F195" s="24">
        <f t="shared" si="20"/>
        <v>0</v>
      </c>
      <c r="G195" s="22">
        <f>SUM(vi:vs!G195)</f>
        <v>0</v>
      </c>
      <c r="H195" s="25">
        <f t="shared" si="17"/>
        <v>0</v>
      </c>
      <c r="I195" s="24">
        <f t="shared" si="18"/>
        <v>0</v>
      </c>
      <c r="J195" s="14"/>
      <c r="K195" s="22">
        <f>SUM(vi:vs!C195)</f>
        <v>0</v>
      </c>
      <c r="L195" s="14">
        <f t="shared" si="16"/>
        <v>0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5">
        <v>21206117</v>
      </c>
      <c r="B196" s="30" t="s">
        <v>187</v>
      </c>
      <c r="C196" s="22">
        <f>SUM(C197:C198)</f>
        <v>0</v>
      </c>
      <c r="D196" s="22">
        <f>SUM(D197:D198)</f>
        <v>0</v>
      </c>
      <c r="E196" s="23">
        <f t="shared" si="19"/>
        <v>0</v>
      </c>
      <c r="F196" s="24">
        <f t="shared" si="20"/>
        <v>0</v>
      </c>
      <c r="G196" s="22">
        <f>SUM(G197:G198)</f>
        <v>0</v>
      </c>
      <c r="H196" s="25">
        <f t="shared" si="17"/>
        <v>0</v>
      </c>
      <c r="I196" s="24">
        <f t="shared" si="18"/>
        <v>0</v>
      </c>
      <c r="J196" s="14"/>
      <c r="K196" s="22">
        <f>SUM(vi:vs!C196)</f>
        <v>0</v>
      </c>
      <c r="L196" s="14">
        <f t="shared" si="16"/>
        <v>0</v>
      </c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5">
        <v>2120611701</v>
      </c>
      <c r="B197" s="30" t="s">
        <v>188</v>
      </c>
      <c r="C197" s="22">
        <f>SUM(vi:vs!C197)</f>
        <v>0</v>
      </c>
      <c r="D197" s="22">
        <f>SUM(vi:vs!D197)</f>
        <v>0</v>
      </c>
      <c r="E197" s="23">
        <f t="shared" si="19"/>
        <v>0</v>
      </c>
      <c r="F197" s="24">
        <f t="shared" si="20"/>
        <v>0</v>
      </c>
      <c r="G197" s="22">
        <f>SUM(vi:vs!G197)</f>
        <v>0</v>
      </c>
      <c r="H197" s="25">
        <f t="shared" si="17"/>
        <v>0</v>
      </c>
      <c r="I197" s="24">
        <f t="shared" si="18"/>
        <v>0</v>
      </c>
      <c r="J197" s="14"/>
      <c r="K197" s="22">
        <f>SUM(vi:vs!C197)</f>
        <v>0</v>
      </c>
      <c r="L197" s="14">
        <f t="shared" si="16"/>
        <v>0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5">
        <v>2120611702</v>
      </c>
      <c r="B198" s="30" t="s">
        <v>189</v>
      </c>
      <c r="C198" s="22">
        <f>SUM(vi:vs!C198)</f>
        <v>0</v>
      </c>
      <c r="D198" s="22">
        <f>SUM(vi:vs!D198)</f>
        <v>0</v>
      </c>
      <c r="E198" s="23">
        <f t="shared" si="19"/>
        <v>0</v>
      </c>
      <c r="F198" s="24">
        <f t="shared" si="20"/>
        <v>0</v>
      </c>
      <c r="G198" s="22">
        <f>SUM(vi:vs!G198)</f>
        <v>0</v>
      </c>
      <c r="H198" s="25">
        <f t="shared" si="17"/>
        <v>0</v>
      </c>
      <c r="I198" s="24">
        <f t="shared" si="18"/>
        <v>0</v>
      </c>
      <c r="J198" s="14"/>
      <c r="K198" s="22">
        <f>SUM(vi:vs!C198)</f>
        <v>0</v>
      </c>
      <c r="L198" s="14">
        <f t="shared" si="16"/>
        <v>0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5">
        <v>21206118</v>
      </c>
      <c r="B199" s="30" t="s">
        <v>190</v>
      </c>
      <c r="C199" s="22">
        <f>SUM(C200:C202)</f>
        <v>0</v>
      </c>
      <c r="D199" s="22">
        <f>SUM(D200:D202)</f>
        <v>0</v>
      </c>
      <c r="E199" s="23">
        <f t="shared" si="19"/>
        <v>0</v>
      </c>
      <c r="F199" s="24">
        <f t="shared" si="20"/>
        <v>0</v>
      </c>
      <c r="G199" s="22">
        <f>SUM(G200:G202)</f>
        <v>0</v>
      </c>
      <c r="H199" s="25">
        <f t="shared" si="17"/>
        <v>0</v>
      </c>
      <c r="I199" s="24">
        <f t="shared" si="18"/>
        <v>0</v>
      </c>
      <c r="J199" s="14"/>
      <c r="K199" s="22">
        <f>SUM(vi:vs!C199)</f>
        <v>0</v>
      </c>
      <c r="L199" s="14">
        <f t="shared" si="16"/>
        <v>0</v>
      </c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5">
        <v>2120611801</v>
      </c>
      <c r="B200" s="30" t="s">
        <v>191</v>
      </c>
      <c r="C200" s="22">
        <f>SUM(vi:vs!C200)</f>
        <v>0</v>
      </c>
      <c r="D200" s="22">
        <f>SUM(vi:vs!D200)</f>
        <v>0</v>
      </c>
      <c r="E200" s="23">
        <f t="shared" si="19"/>
        <v>0</v>
      </c>
      <c r="F200" s="24">
        <f t="shared" si="20"/>
        <v>0</v>
      </c>
      <c r="G200" s="22">
        <f>SUM(vi:vs!G200)</f>
        <v>0</v>
      </c>
      <c r="H200" s="25">
        <f t="shared" si="17"/>
        <v>0</v>
      </c>
      <c r="I200" s="24">
        <f t="shared" si="18"/>
        <v>0</v>
      </c>
      <c r="J200" s="14"/>
      <c r="K200" s="22">
        <f>SUM(vi:vs!C200)</f>
        <v>0</v>
      </c>
      <c r="L200" s="14">
        <f t="shared" ref="L200:L263" si="21">+C200-K200</f>
        <v>0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5">
        <v>2120611802</v>
      </c>
      <c r="B201" s="30" t="s">
        <v>192</v>
      </c>
      <c r="C201" s="22">
        <f>SUM(vi:vs!C201)</f>
        <v>0</v>
      </c>
      <c r="D201" s="22">
        <f>SUM(vi:vs!D201)</f>
        <v>0</v>
      </c>
      <c r="E201" s="23">
        <f t="shared" si="19"/>
        <v>0</v>
      </c>
      <c r="F201" s="24">
        <f t="shared" si="20"/>
        <v>0</v>
      </c>
      <c r="G201" s="22">
        <f>SUM(vi:vs!G201)</f>
        <v>0</v>
      </c>
      <c r="H201" s="25">
        <f t="shared" si="17"/>
        <v>0</v>
      </c>
      <c r="I201" s="24">
        <f t="shared" si="18"/>
        <v>0</v>
      </c>
      <c r="J201" s="14"/>
      <c r="K201" s="22">
        <f>SUM(vi:vs!C201)</f>
        <v>0</v>
      </c>
      <c r="L201" s="14">
        <f t="shared" si="21"/>
        <v>0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5">
        <v>2120611803</v>
      </c>
      <c r="B202" s="30" t="s">
        <v>193</v>
      </c>
      <c r="C202" s="22">
        <f>SUM(vi:vs!C202)</f>
        <v>0</v>
      </c>
      <c r="D202" s="22">
        <f>SUM(vi:vs!D202)</f>
        <v>0</v>
      </c>
      <c r="E202" s="23">
        <f t="shared" si="19"/>
        <v>0</v>
      </c>
      <c r="F202" s="24">
        <f t="shared" si="20"/>
        <v>0</v>
      </c>
      <c r="G202" s="22">
        <f>SUM(vi:vs!G202)</f>
        <v>0</v>
      </c>
      <c r="H202" s="25">
        <f t="shared" si="17"/>
        <v>0</v>
      </c>
      <c r="I202" s="24">
        <f t="shared" si="18"/>
        <v>0</v>
      </c>
      <c r="J202" s="14"/>
      <c r="K202" s="22">
        <f>SUM(vi:vs!C202)</f>
        <v>0</v>
      </c>
      <c r="L202" s="14">
        <f t="shared" si="21"/>
        <v>0</v>
      </c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5">
        <v>21206199</v>
      </c>
      <c r="B203" s="33" t="s">
        <v>194</v>
      </c>
      <c r="C203" s="22">
        <f>SUM(vi:vs!C203)</f>
        <v>0</v>
      </c>
      <c r="D203" s="22">
        <f>SUM(vi:vs!D203)</f>
        <v>0</v>
      </c>
      <c r="E203" s="23">
        <f t="shared" si="19"/>
        <v>0</v>
      </c>
      <c r="F203" s="24">
        <f t="shared" si="20"/>
        <v>0</v>
      </c>
      <c r="G203" s="22">
        <f>SUM(vi:vs!G203)</f>
        <v>0</v>
      </c>
      <c r="H203" s="25">
        <f t="shared" si="17"/>
        <v>0</v>
      </c>
      <c r="I203" s="24">
        <f t="shared" si="18"/>
        <v>0</v>
      </c>
      <c r="J203" s="14"/>
      <c r="K203" s="22">
        <f>SUM(vi:vs!C203)</f>
        <v>0</v>
      </c>
      <c r="L203" s="14">
        <f t="shared" si="21"/>
        <v>0</v>
      </c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5">
        <v>21207</v>
      </c>
      <c r="B204" s="33" t="s">
        <v>195</v>
      </c>
      <c r="C204" s="22">
        <f>SUM(C205)</f>
        <v>0</v>
      </c>
      <c r="D204" s="22">
        <f>SUM(D205)</f>
        <v>0</v>
      </c>
      <c r="E204" s="23">
        <f t="shared" si="19"/>
        <v>0</v>
      </c>
      <c r="F204" s="24">
        <f t="shared" si="20"/>
        <v>0</v>
      </c>
      <c r="G204" s="22">
        <f>SUM(G205)</f>
        <v>0</v>
      </c>
      <c r="H204" s="25">
        <f t="shared" si="17"/>
        <v>0</v>
      </c>
      <c r="I204" s="24">
        <f t="shared" si="18"/>
        <v>0</v>
      </c>
      <c r="J204" s="14"/>
      <c r="K204" s="22">
        <f>SUM(vi:vs!C204)</f>
        <v>0</v>
      </c>
      <c r="L204" s="14">
        <f t="shared" si="21"/>
        <v>0</v>
      </c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5">
        <v>2120701</v>
      </c>
      <c r="B205" s="33" t="s">
        <v>196</v>
      </c>
      <c r="C205" s="22">
        <f>SUM(vi:vs!C205)</f>
        <v>0</v>
      </c>
      <c r="D205" s="22">
        <f>SUM(vi:vs!D205)</f>
        <v>0</v>
      </c>
      <c r="E205" s="23">
        <f t="shared" si="19"/>
        <v>0</v>
      </c>
      <c r="F205" s="24">
        <f t="shared" si="20"/>
        <v>0</v>
      </c>
      <c r="G205" s="22">
        <f>SUM(vi:vs!G205)</f>
        <v>0</v>
      </c>
      <c r="H205" s="25">
        <f t="shared" si="17"/>
        <v>0</v>
      </c>
      <c r="I205" s="24">
        <f t="shared" si="18"/>
        <v>0</v>
      </c>
      <c r="J205" s="14"/>
      <c r="K205" s="22">
        <f>SUM(vi:vs!C205)</f>
        <v>0</v>
      </c>
      <c r="L205" s="14">
        <f t="shared" si="21"/>
        <v>0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25.5" hidden="1" x14ac:dyDescent="0.2">
      <c r="A206" s="15">
        <v>21209</v>
      </c>
      <c r="B206" s="28" t="s">
        <v>197</v>
      </c>
      <c r="C206" s="22">
        <f>SUM(vi:vs!C206)</f>
        <v>0</v>
      </c>
      <c r="D206" s="22">
        <f>SUM(vi:vs!D206)</f>
        <v>0</v>
      </c>
      <c r="E206" s="23">
        <f t="shared" si="19"/>
        <v>0</v>
      </c>
      <c r="F206" s="24">
        <f t="shared" si="20"/>
        <v>0</v>
      </c>
      <c r="G206" s="22">
        <f>SUM(vi:vs!G206)</f>
        <v>0</v>
      </c>
      <c r="H206" s="25">
        <f t="shared" si="17"/>
        <v>0</v>
      </c>
      <c r="I206" s="24">
        <f t="shared" si="18"/>
        <v>0</v>
      </c>
      <c r="J206" s="14"/>
      <c r="K206" s="22">
        <f>SUM(vi:vs!C206)</f>
        <v>0</v>
      </c>
      <c r="L206" s="14">
        <f t="shared" si="21"/>
        <v>0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5">
        <v>21210</v>
      </c>
      <c r="B207" s="28" t="s">
        <v>198</v>
      </c>
      <c r="C207" s="22">
        <f>SUM(C208:C209)</f>
        <v>0</v>
      </c>
      <c r="D207" s="22">
        <f>SUM(D208:D209)</f>
        <v>0</v>
      </c>
      <c r="E207" s="23">
        <f t="shared" si="19"/>
        <v>0</v>
      </c>
      <c r="F207" s="24">
        <f t="shared" si="20"/>
        <v>0</v>
      </c>
      <c r="G207" s="22">
        <f>SUM(G208:G209)</f>
        <v>0</v>
      </c>
      <c r="H207" s="25">
        <f t="shared" si="17"/>
        <v>0</v>
      </c>
      <c r="I207" s="24">
        <f t="shared" si="18"/>
        <v>0</v>
      </c>
      <c r="J207" s="14"/>
      <c r="K207" s="22">
        <f>SUM(vi:vs!C207)</f>
        <v>0</v>
      </c>
      <c r="L207" s="14">
        <f t="shared" si="21"/>
        <v>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5">
        <v>2121001</v>
      </c>
      <c r="B208" s="28" t="s">
        <v>199</v>
      </c>
      <c r="C208" s="22">
        <f>SUM(vi:vs!C208)</f>
        <v>0</v>
      </c>
      <c r="D208" s="22">
        <f>SUM(vi:vs!D208)</f>
        <v>0</v>
      </c>
      <c r="E208" s="23">
        <f t="shared" si="19"/>
        <v>0</v>
      </c>
      <c r="F208" s="24">
        <f t="shared" si="20"/>
        <v>0</v>
      </c>
      <c r="G208" s="22">
        <f>SUM(vi:vs!G208)</f>
        <v>0</v>
      </c>
      <c r="H208" s="25">
        <f t="shared" si="17"/>
        <v>0</v>
      </c>
      <c r="I208" s="24">
        <f t="shared" si="18"/>
        <v>0</v>
      </c>
      <c r="J208" s="14"/>
      <c r="K208" s="22">
        <f>SUM(vi:vs!C208)</f>
        <v>0</v>
      </c>
      <c r="L208" s="14">
        <f t="shared" si="21"/>
        <v>0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5">
        <v>2121002</v>
      </c>
      <c r="B209" s="28" t="s">
        <v>200</v>
      </c>
      <c r="C209" s="22">
        <f>SUM(vi:vs!C209)</f>
        <v>0</v>
      </c>
      <c r="D209" s="22">
        <f>SUM(vi:vs!D209)</f>
        <v>0</v>
      </c>
      <c r="E209" s="23">
        <f t="shared" si="19"/>
        <v>0</v>
      </c>
      <c r="F209" s="24">
        <f t="shared" si="20"/>
        <v>0</v>
      </c>
      <c r="G209" s="22">
        <f>SUM(vi:vs!G209)</f>
        <v>0</v>
      </c>
      <c r="H209" s="25">
        <f t="shared" si="17"/>
        <v>0</v>
      </c>
      <c r="I209" s="24">
        <f t="shared" si="18"/>
        <v>0</v>
      </c>
      <c r="J209" s="14"/>
      <c r="K209" s="22">
        <f>SUM(vi:vs!C209)</f>
        <v>0</v>
      </c>
      <c r="L209" s="14">
        <f t="shared" si="21"/>
        <v>0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5">
        <v>21211</v>
      </c>
      <c r="B210" s="36" t="s">
        <v>201</v>
      </c>
      <c r="C210" s="22">
        <f>SUM(vi:vs!C210)</f>
        <v>0</v>
      </c>
      <c r="D210" s="22">
        <f>SUM(vi:vs!D210)</f>
        <v>0</v>
      </c>
      <c r="E210" s="23">
        <f t="shared" si="19"/>
        <v>0</v>
      </c>
      <c r="F210" s="24">
        <f t="shared" si="20"/>
        <v>0</v>
      </c>
      <c r="G210" s="22">
        <f>SUM(vi:vs!G210)</f>
        <v>0</v>
      </c>
      <c r="H210" s="25">
        <f t="shared" si="17"/>
        <v>0</v>
      </c>
      <c r="I210" s="24">
        <f t="shared" si="18"/>
        <v>0</v>
      </c>
      <c r="J210" s="14"/>
      <c r="K210" s="22">
        <f>SUM(vi:vs!C210)</f>
        <v>0</v>
      </c>
      <c r="L210" s="14">
        <f t="shared" si="21"/>
        <v>0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5">
        <v>21212</v>
      </c>
      <c r="B211" s="36" t="s">
        <v>202</v>
      </c>
      <c r="C211" s="22">
        <f>SUM(vi:vs!C211)</f>
        <v>0</v>
      </c>
      <c r="D211" s="22">
        <f>SUM(vi:vs!D211)</f>
        <v>0</v>
      </c>
      <c r="E211" s="23">
        <f t="shared" si="19"/>
        <v>0</v>
      </c>
      <c r="F211" s="24">
        <f t="shared" si="20"/>
        <v>0</v>
      </c>
      <c r="G211" s="22">
        <f>SUM(vi:vs!G211)</f>
        <v>0</v>
      </c>
      <c r="H211" s="25">
        <f t="shared" si="17"/>
        <v>0</v>
      </c>
      <c r="I211" s="24">
        <f t="shared" si="18"/>
        <v>0</v>
      </c>
      <c r="J211" s="14"/>
      <c r="K211" s="22">
        <f>SUM(vi:vs!C211)</f>
        <v>0</v>
      </c>
      <c r="L211" s="14">
        <f t="shared" si="21"/>
        <v>0</v>
      </c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5">
        <v>21213</v>
      </c>
      <c r="B212" s="36" t="s">
        <v>203</v>
      </c>
      <c r="C212" s="22">
        <f>SUM(vi:vs!C212)</f>
        <v>0</v>
      </c>
      <c r="D212" s="22">
        <f>SUM(vi:vs!D212)</f>
        <v>0</v>
      </c>
      <c r="E212" s="23">
        <f t="shared" si="19"/>
        <v>0</v>
      </c>
      <c r="F212" s="24">
        <f t="shared" si="20"/>
        <v>0</v>
      </c>
      <c r="G212" s="22">
        <f>SUM(vi:vs!G212)</f>
        <v>0</v>
      </c>
      <c r="H212" s="25">
        <f t="shared" si="17"/>
        <v>0</v>
      </c>
      <c r="I212" s="24">
        <f t="shared" si="18"/>
        <v>0</v>
      </c>
      <c r="J212" s="14"/>
      <c r="K212" s="22">
        <f>SUM(vi:vs!C212)</f>
        <v>0</v>
      </c>
      <c r="L212" s="14">
        <f t="shared" si="21"/>
        <v>0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f>SUM(vi:vs!C213)</f>
        <v>2108288411</v>
      </c>
      <c r="D213" s="22">
        <f>SUM(vi:vs!D213)</f>
        <v>0</v>
      </c>
      <c r="E213" s="23">
        <f t="shared" si="19"/>
        <v>2108288411</v>
      </c>
      <c r="F213" s="24">
        <f t="shared" si="20"/>
        <v>0.1334285242909741</v>
      </c>
      <c r="G213" s="22">
        <f>SUM(vi:vs!G213)</f>
        <v>1736921327</v>
      </c>
      <c r="H213" s="25">
        <f t="shared" si="17"/>
        <v>82.385375641093916</v>
      </c>
      <c r="I213" s="24">
        <f t="shared" si="18"/>
        <v>371367084</v>
      </c>
      <c r="J213" s="14"/>
      <c r="K213" s="22">
        <f>SUM(vi:vs!C213)</f>
        <v>2108288411</v>
      </c>
      <c r="L213" s="14">
        <f t="shared" si="21"/>
        <v>0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5">
        <v>2199</v>
      </c>
      <c r="B214" s="21" t="s">
        <v>205</v>
      </c>
      <c r="C214" s="22">
        <f>SUM(C215:C217)</f>
        <v>0</v>
      </c>
      <c r="D214" s="22">
        <f>SUM(D215:D217)</f>
        <v>0</v>
      </c>
      <c r="E214" s="23">
        <f t="shared" si="19"/>
        <v>0</v>
      </c>
      <c r="F214" s="24">
        <f t="shared" si="20"/>
        <v>0</v>
      </c>
      <c r="G214" s="22">
        <f>SUM(G215:G217)</f>
        <v>0</v>
      </c>
      <c r="H214" s="25">
        <f t="shared" si="17"/>
        <v>0</v>
      </c>
      <c r="I214" s="24">
        <f t="shared" si="18"/>
        <v>0</v>
      </c>
      <c r="J214" s="14"/>
      <c r="K214" s="22">
        <f>SUM(vi:vs!C214)</f>
        <v>0</v>
      </c>
      <c r="L214" s="14">
        <f t="shared" si="21"/>
        <v>0</v>
      </c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>
        <f>SUM(vi:vs!C215)</f>
        <v>0</v>
      </c>
      <c r="D215" s="22">
        <f>SUM(vi:vs!D215)</f>
        <v>0</v>
      </c>
      <c r="E215" s="23">
        <f t="shared" ref="E215" si="22">SUM(C215:D215)</f>
        <v>0</v>
      </c>
      <c r="F215" s="24">
        <f t="shared" si="20"/>
        <v>0</v>
      </c>
      <c r="G215" s="22">
        <f>SUM(vi:vs!G215)</f>
        <v>0</v>
      </c>
      <c r="H215" s="25">
        <f t="shared" si="17"/>
        <v>0</v>
      </c>
      <c r="I215" s="24">
        <f t="shared" ref="I215:I278" si="23">SUM(E215-G215)</f>
        <v>0</v>
      </c>
      <c r="J215" s="14"/>
      <c r="K215" s="22">
        <f>SUM(vi:vs!C215)</f>
        <v>0</v>
      </c>
      <c r="L215" s="14">
        <f t="shared" si="21"/>
        <v>0</v>
      </c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5">
        <v>219902</v>
      </c>
      <c r="B216" s="21" t="s">
        <v>205</v>
      </c>
      <c r="C216" s="22">
        <f>SUM(vi:vs!C216)</f>
        <v>0</v>
      </c>
      <c r="D216" s="22">
        <f>SUM(vi:vs!D216)</f>
        <v>0</v>
      </c>
      <c r="E216" s="23">
        <f t="shared" si="19"/>
        <v>0</v>
      </c>
      <c r="F216" s="24">
        <f t="shared" si="20"/>
        <v>0</v>
      </c>
      <c r="G216" s="22">
        <f>SUM(vi:vs!G216)</f>
        <v>0</v>
      </c>
      <c r="H216" s="25">
        <f t="shared" si="17"/>
        <v>0</v>
      </c>
      <c r="I216" s="24">
        <f t="shared" si="23"/>
        <v>0</v>
      </c>
      <c r="J216" s="14"/>
      <c r="K216" s="22">
        <f>SUM(vi:vs!C216)</f>
        <v>0</v>
      </c>
      <c r="L216" s="14">
        <f t="shared" si="21"/>
        <v>0</v>
      </c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5">
        <v>219903</v>
      </c>
      <c r="B217" s="21" t="s">
        <v>207</v>
      </c>
      <c r="C217" s="22">
        <f>SUM(vi:vs!C217)</f>
        <v>0</v>
      </c>
      <c r="D217" s="22">
        <f>SUM(vi:vs!D217)</f>
        <v>0</v>
      </c>
      <c r="E217" s="23">
        <f t="shared" si="19"/>
        <v>0</v>
      </c>
      <c r="F217" s="24">
        <f t="shared" si="20"/>
        <v>0</v>
      </c>
      <c r="G217" s="22">
        <f>SUM(vi:vs!G217)</f>
        <v>0</v>
      </c>
      <c r="H217" s="25">
        <f t="shared" si="17"/>
        <v>0</v>
      </c>
      <c r="I217" s="24">
        <f t="shared" si="23"/>
        <v>0</v>
      </c>
      <c r="J217" s="14"/>
      <c r="K217" s="22">
        <f>SUM(vi:vs!C217)</f>
        <v>0</v>
      </c>
      <c r="L217" s="14">
        <f t="shared" si="21"/>
        <v>0</v>
      </c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5">
        <v>22</v>
      </c>
      <c r="B218" s="26" t="s">
        <v>208</v>
      </c>
      <c r="C218" s="17">
        <f>SUM(C219+C248+C254+C262+C297)</f>
        <v>0</v>
      </c>
      <c r="D218" s="17">
        <f>SUM(D219+D248+D254+D262+D297)</f>
        <v>0</v>
      </c>
      <c r="E218" s="18">
        <f t="shared" si="19"/>
        <v>0</v>
      </c>
      <c r="F218" s="19">
        <f t="shared" si="20"/>
        <v>0</v>
      </c>
      <c r="G218" s="17">
        <f>SUM(G219+G248+G254+G262+G297)</f>
        <v>0</v>
      </c>
      <c r="H218" s="25">
        <f t="shared" si="17"/>
        <v>0</v>
      </c>
      <c r="I218" s="24">
        <f t="shared" si="23"/>
        <v>0</v>
      </c>
      <c r="J218" s="14"/>
      <c r="K218" s="22">
        <f>SUM(vi:vs!C218)</f>
        <v>0</v>
      </c>
      <c r="L218" s="14">
        <f t="shared" si="21"/>
        <v>0</v>
      </c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5">
        <v>221</v>
      </c>
      <c r="B219" s="27" t="s">
        <v>209</v>
      </c>
      <c r="C219" s="22">
        <f>SUM(C220+C239+C240+C243+C244+C245)</f>
        <v>0</v>
      </c>
      <c r="D219" s="22">
        <f>SUM(D220+D239+D240+D243+D244+D245)</f>
        <v>0</v>
      </c>
      <c r="E219" s="23">
        <f t="shared" si="19"/>
        <v>0</v>
      </c>
      <c r="F219" s="24">
        <f t="shared" si="20"/>
        <v>0</v>
      </c>
      <c r="G219" s="22">
        <f>SUM(G220+G239+G240+G243+G244+G245)</f>
        <v>0</v>
      </c>
      <c r="H219" s="25">
        <f t="shared" si="17"/>
        <v>0</v>
      </c>
      <c r="I219" s="24">
        <f t="shared" si="23"/>
        <v>0</v>
      </c>
      <c r="J219" s="14"/>
      <c r="K219" s="22">
        <f>SUM(vi:vs!C219)</f>
        <v>0</v>
      </c>
      <c r="L219" s="14">
        <f t="shared" si="21"/>
        <v>0</v>
      </c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5">
        <v>22101</v>
      </c>
      <c r="B220" s="28" t="s">
        <v>210</v>
      </c>
      <c r="C220" s="22">
        <f>SUM(C234:C238)+C221+C227</f>
        <v>0</v>
      </c>
      <c r="D220" s="22">
        <f>SUM(D234:D238)+D221+D227</f>
        <v>0</v>
      </c>
      <c r="E220" s="23">
        <f t="shared" si="19"/>
        <v>0</v>
      </c>
      <c r="F220" s="24">
        <f t="shared" si="20"/>
        <v>0</v>
      </c>
      <c r="G220" s="22">
        <f>SUM(G234:G238)+G221+G227</f>
        <v>0</v>
      </c>
      <c r="H220" s="25">
        <f t="shared" si="17"/>
        <v>0</v>
      </c>
      <c r="I220" s="24">
        <f t="shared" si="23"/>
        <v>0</v>
      </c>
      <c r="J220" s="14"/>
      <c r="K220" s="22">
        <f>SUM(vi:vs!C220)</f>
        <v>0</v>
      </c>
      <c r="L220" s="14">
        <f t="shared" si="21"/>
        <v>0</v>
      </c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7">
        <v>2210101</v>
      </c>
      <c r="B221" s="28" t="s">
        <v>211</v>
      </c>
      <c r="C221" s="22">
        <f>SUM(C222:C226)</f>
        <v>0</v>
      </c>
      <c r="D221" s="22">
        <f>SUM(D222:D226)</f>
        <v>0</v>
      </c>
      <c r="E221" s="23">
        <f t="shared" si="19"/>
        <v>0</v>
      </c>
      <c r="F221" s="24">
        <f t="shared" si="20"/>
        <v>0</v>
      </c>
      <c r="G221" s="22">
        <f>SUM(G222:G226)</f>
        <v>0</v>
      </c>
      <c r="H221" s="25">
        <f t="shared" si="17"/>
        <v>0</v>
      </c>
      <c r="I221" s="24">
        <f t="shared" si="23"/>
        <v>0</v>
      </c>
      <c r="J221" s="14"/>
      <c r="K221" s="22">
        <f>SUM(vi:vs!C221)</f>
        <v>0</v>
      </c>
      <c r="L221" s="14">
        <f t="shared" si="21"/>
        <v>0</v>
      </c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7">
        <v>221010101</v>
      </c>
      <c r="B222" s="28" t="s">
        <v>212</v>
      </c>
      <c r="C222" s="22">
        <f>SUM(vi:vs!C222)</f>
        <v>0</v>
      </c>
      <c r="D222" s="22">
        <f>SUM(vi:vs!D222)</f>
        <v>0</v>
      </c>
      <c r="E222" s="23">
        <f t="shared" si="19"/>
        <v>0</v>
      </c>
      <c r="F222" s="24">
        <f t="shared" si="20"/>
        <v>0</v>
      </c>
      <c r="G222" s="22">
        <f>SUM(vi:vs!G222)</f>
        <v>0</v>
      </c>
      <c r="H222" s="25">
        <f t="shared" si="17"/>
        <v>0</v>
      </c>
      <c r="I222" s="24">
        <f t="shared" si="23"/>
        <v>0</v>
      </c>
      <c r="J222" s="14"/>
      <c r="K222" s="22">
        <f>SUM(vi:vs!C222)</f>
        <v>0</v>
      </c>
      <c r="L222" s="14">
        <f t="shared" si="21"/>
        <v>0</v>
      </c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7">
        <v>221010102</v>
      </c>
      <c r="B223" s="28" t="s">
        <v>213</v>
      </c>
      <c r="C223" s="22">
        <f>SUM(vi:vs!C223)</f>
        <v>0</v>
      </c>
      <c r="D223" s="22">
        <f>SUM(vi:vs!D223)</f>
        <v>0</v>
      </c>
      <c r="E223" s="23">
        <f t="shared" si="19"/>
        <v>0</v>
      </c>
      <c r="F223" s="24">
        <f t="shared" si="20"/>
        <v>0</v>
      </c>
      <c r="G223" s="22">
        <f>SUM(vi:vs!G223)</f>
        <v>0</v>
      </c>
      <c r="H223" s="25">
        <f t="shared" si="17"/>
        <v>0</v>
      </c>
      <c r="I223" s="24">
        <f t="shared" si="23"/>
        <v>0</v>
      </c>
      <c r="J223" s="14"/>
      <c r="K223" s="22">
        <f>SUM(vi:vs!C223)</f>
        <v>0</v>
      </c>
      <c r="L223" s="14">
        <f t="shared" si="21"/>
        <v>0</v>
      </c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7">
        <v>221010103</v>
      </c>
      <c r="B224" s="28" t="s">
        <v>214</v>
      </c>
      <c r="C224" s="22">
        <f>SUM(vi:vs!C224)</f>
        <v>0</v>
      </c>
      <c r="D224" s="22">
        <f>SUM(vi:vs!D224)</f>
        <v>0</v>
      </c>
      <c r="E224" s="23">
        <f t="shared" si="19"/>
        <v>0</v>
      </c>
      <c r="F224" s="24">
        <f t="shared" si="20"/>
        <v>0</v>
      </c>
      <c r="G224" s="22">
        <f>SUM(vi:vs!G224)</f>
        <v>0</v>
      </c>
      <c r="H224" s="25">
        <f t="shared" si="17"/>
        <v>0</v>
      </c>
      <c r="I224" s="24">
        <f t="shared" si="23"/>
        <v>0</v>
      </c>
      <c r="J224" s="14"/>
      <c r="K224" s="22">
        <f>SUM(vi:vs!C224)</f>
        <v>0</v>
      </c>
      <c r="L224" s="14">
        <f t="shared" si="21"/>
        <v>0</v>
      </c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7">
        <v>221010104</v>
      </c>
      <c r="B225" s="28" t="s">
        <v>215</v>
      </c>
      <c r="C225" s="22">
        <f>SUM(vi:vs!C225)</f>
        <v>0</v>
      </c>
      <c r="D225" s="22">
        <f>SUM(vi:vs!D225)</f>
        <v>0</v>
      </c>
      <c r="E225" s="23">
        <f t="shared" si="19"/>
        <v>0</v>
      </c>
      <c r="F225" s="24">
        <f t="shared" si="20"/>
        <v>0</v>
      </c>
      <c r="G225" s="22">
        <f>SUM(vi:vs!G225)</f>
        <v>0</v>
      </c>
      <c r="H225" s="25">
        <f t="shared" si="17"/>
        <v>0</v>
      </c>
      <c r="I225" s="24">
        <f t="shared" si="23"/>
        <v>0</v>
      </c>
      <c r="J225" s="14"/>
      <c r="K225" s="22">
        <f>SUM(vi:vs!C225)</f>
        <v>0</v>
      </c>
      <c r="L225" s="14">
        <f t="shared" si="21"/>
        <v>0</v>
      </c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7">
        <v>221010105</v>
      </c>
      <c r="B226" s="28" t="s">
        <v>216</v>
      </c>
      <c r="C226" s="22">
        <f>SUM(vi:vs!C226)</f>
        <v>0</v>
      </c>
      <c r="D226" s="22">
        <f>SUM(vi:vs!D226)</f>
        <v>0</v>
      </c>
      <c r="E226" s="23">
        <f>SUM(C226:D226)</f>
        <v>0</v>
      </c>
      <c r="F226" s="24">
        <f t="shared" si="20"/>
        <v>0</v>
      </c>
      <c r="G226" s="22">
        <f>SUM(vi:vs!G226)</f>
        <v>0</v>
      </c>
      <c r="H226" s="25">
        <f t="shared" si="17"/>
        <v>0</v>
      </c>
      <c r="I226" s="24">
        <f t="shared" si="23"/>
        <v>0</v>
      </c>
      <c r="J226" s="14"/>
      <c r="K226" s="22">
        <f>SUM(vi:vs!C226)</f>
        <v>0</v>
      </c>
      <c r="L226" s="14">
        <f t="shared" si="21"/>
        <v>0</v>
      </c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7">
        <v>2210102</v>
      </c>
      <c r="B227" s="28" t="s">
        <v>217</v>
      </c>
      <c r="C227" s="22">
        <f>SUM(C231:C233)+C228</f>
        <v>0</v>
      </c>
      <c r="D227" s="22">
        <f>SUM(D231:D233)+D228</f>
        <v>0</v>
      </c>
      <c r="E227" s="23">
        <f t="shared" si="19"/>
        <v>0</v>
      </c>
      <c r="F227" s="24">
        <f t="shared" si="20"/>
        <v>0</v>
      </c>
      <c r="G227" s="22">
        <f>SUM(G231:G233)+G228</f>
        <v>0</v>
      </c>
      <c r="H227" s="25">
        <f t="shared" si="17"/>
        <v>0</v>
      </c>
      <c r="I227" s="24">
        <f t="shared" si="23"/>
        <v>0</v>
      </c>
      <c r="J227" s="14"/>
      <c r="K227" s="22">
        <f>SUM(vi:vs!C227)</f>
        <v>0</v>
      </c>
      <c r="L227" s="14">
        <f t="shared" si="21"/>
        <v>0</v>
      </c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7">
        <v>221010201</v>
      </c>
      <c r="B228" s="28" t="s">
        <v>212</v>
      </c>
      <c r="C228" s="22">
        <f>SUM(vi:vs!C228)</f>
        <v>0</v>
      </c>
      <c r="D228" s="22">
        <f>SUM(vi:vs!D228)</f>
        <v>0</v>
      </c>
      <c r="E228" s="23">
        <f t="shared" si="19"/>
        <v>0</v>
      </c>
      <c r="F228" s="24">
        <f t="shared" si="20"/>
        <v>0</v>
      </c>
      <c r="G228" s="22">
        <f>SUM(vi:vs!G228)</f>
        <v>0</v>
      </c>
      <c r="H228" s="25">
        <f t="shared" si="17"/>
        <v>0</v>
      </c>
      <c r="I228" s="24">
        <f t="shared" si="23"/>
        <v>0</v>
      </c>
      <c r="J228" s="14"/>
      <c r="K228" s="22">
        <f>SUM(vi:vs!C228)</f>
        <v>0</v>
      </c>
      <c r="L228" s="14">
        <f t="shared" si="21"/>
        <v>0</v>
      </c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7">
        <v>221010202</v>
      </c>
      <c r="B229" s="28" t="s">
        <v>218</v>
      </c>
      <c r="C229" s="22">
        <f>SUM(C230)</f>
        <v>0</v>
      </c>
      <c r="D229" s="22">
        <f>SUM(D230)</f>
        <v>0</v>
      </c>
      <c r="E229" s="23">
        <f t="shared" si="19"/>
        <v>0</v>
      </c>
      <c r="F229" s="24">
        <f t="shared" si="20"/>
        <v>0</v>
      </c>
      <c r="G229" s="22">
        <f>SUM(G230)</f>
        <v>0</v>
      </c>
      <c r="H229" s="25">
        <f t="shared" ref="H229:H292" si="24">IF(OR(G229=0,E229=0),0,G229/E229)*100</f>
        <v>0</v>
      </c>
      <c r="I229" s="24">
        <f t="shared" si="23"/>
        <v>0</v>
      </c>
      <c r="J229" s="14"/>
      <c r="K229" s="22">
        <f>SUM(vi:vs!C229)</f>
        <v>0</v>
      </c>
      <c r="L229" s="14">
        <f t="shared" si="21"/>
        <v>0</v>
      </c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7">
        <v>2210102021</v>
      </c>
      <c r="B230" s="36" t="s">
        <v>219</v>
      </c>
      <c r="C230" s="22">
        <f>SUM(C231)</f>
        <v>0</v>
      </c>
      <c r="D230" s="22">
        <f>SUM(D231)</f>
        <v>0</v>
      </c>
      <c r="E230" s="23">
        <f t="shared" si="19"/>
        <v>0</v>
      </c>
      <c r="F230" s="24">
        <f t="shared" si="20"/>
        <v>0</v>
      </c>
      <c r="G230" s="22">
        <f>SUM(G231)</f>
        <v>0</v>
      </c>
      <c r="H230" s="25">
        <f t="shared" si="24"/>
        <v>0</v>
      </c>
      <c r="I230" s="24">
        <f t="shared" si="23"/>
        <v>0</v>
      </c>
      <c r="J230" s="14"/>
      <c r="K230" s="22">
        <f>SUM(vi:vs!C230)</f>
        <v>0</v>
      </c>
      <c r="L230" s="14">
        <f t="shared" si="21"/>
        <v>0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7">
        <v>22101020211</v>
      </c>
      <c r="B231" s="36" t="s">
        <v>220</v>
      </c>
      <c r="C231" s="22">
        <f>SUM(vi:vs!C231)</f>
        <v>0</v>
      </c>
      <c r="D231" s="22">
        <f>SUM(vi:vs!D231)</f>
        <v>0</v>
      </c>
      <c r="E231" s="23">
        <f t="shared" ref="E231:E302" si="25">SUM(C231:D231)</f>
        <v>0</v>
      </c>
      <c r="F231" s="24">
        <f t="shared" ref="F231:F302" si="26">IF(OR(E231=0,E$7=0),0,E231/E$7)*100</f>
        <v>0</v>
      </c>
      <c r="G231" s="22">
        <f>SUM(vi:vs!G231)</f>
        <v>0</v>
      </c>
      <c r="H231" s="25">
        <f t="shared" si="24"/>
        <v>0</v>
      </c>
      <c r="I231" s="24">
        <f t="shared" si="23"/>
        <v>0</v>
      </c>
      <c r="J231" s="14"/>
      <c r="K231" s="22">
        <f>SUM(vi:vs!C231)</f>
        <v>0</v>
      </c>
      <c r="L231" s="14">
        <f t="shared" si="21"/>
        <v>0</v>
      </c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7">
        <v>221010203</v>
      </c>
      <c r="B232" s="28" t="s">
        <v>221</v>
      </c>
      <c r="C232" s="22">
        <f>SUM(vi:vs!C232)</f>
        <v>0</v>
      </c>
      <c r="D232" s="22">
        <f>SUM(vi:vs!D232)</f>
        <v>0</v>
      </c>
      <c r="E232" s="23">
        <f t="shared" si="25"/>
        <v>0</v>
      </c>
      <c r="F232" s="24">
        <f t="shared" si="26"/>
        <v>0</v>
      </c>
      <c r="G232" s="22">
        <f>SUM(vi:vs!G232)</f>
        <v>0</v>
      </c>
      <c r="H232" s="25">
        <f t="shared" si="24"/>
        <v>0</v>
      </c>
      <c r="I232" s="24">
        <f t="shared" si="23"/>
        <v>0</v>
      </c>
      <c r="J232" s="14"/>
      <c r="K232" s="22">
        <f>SUM(vi:vs!C232)</f>
        <v>0</v>
      </c>
      <c r="L232" s="14">
        <f t="shared" si="21"/>
        <v>0</v>
      </c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7">
        <v>221010204</v>
      </c>
      <c r="B233" s="28" t="s">
        <v>213</v>
      </c>
      <c r="C233" s="22">
        <f>SUM(vi:vs!C233)</f>
        <v>0</v>
      </c>
      <c r="D233" s="22">
        <f>SUM(vi:vs!D233)</f>
        <v>0</v>
      </c>
      <c r="E233" s="23">
        <f t="shared" si="25"/>
        <v>0</v>
      </c>
      <c r="F233" s="24">
        <f t="shared" si="26"/>
        <v>0</v>
      </c>
      <c r="G233" s="22">
        <f>SUM(vi:vs!G233)</f>
        <v>0</v>
      </c>
      <c r="H233" s="25">
        <f t="shared" si="24"/>
        <v>0</v>
      </c>
      <c r="I233" s="24">
        <f t="shared" si="23"/>
        <v>0</v>
      </c>
      <c r="J233" s="14"/>
      <c r="K233" s="22">
        <f>SUM(vi:vs!C233)</f>
        <v>0</v>
      </c>
      <c r="L233" s="14">
        <f t="shared" si="21"/>
        <v>0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7">
        <v>2210103</v>
      </c>
      <c r="B234" s="28" t="s">
        <v>222</v>
      </c>
      <c r="C234" s="22">
        <f>SUM(vi:vs!C234)</f>
        <v>0</v>
      </c>
      <c r="D234" s="22">
        <f>SUM(vi:vs!D234)</f>
        <v>0</v>
      </c>
      <c r="E234" s="23">
        <f t="shared" si="25"/>
        <v>0</v>
      </c>
      <c r="F234" s="24">
        <f t="shared" si="26"/>
        <v>0</v>
      </c>
      <c r="G234" s="22">
        <f>SUM(vi:vs!G234)</f>
        <v>0</v>
      </c>
      <c r="H234" s="25">
        <f t="shared" si="24"/>
        <v>0</v>
      </c>
      <c r="I234" s="24">
        <f t="shared" si="23"/>
        <v>0</v>
      </c>
      <c r="J234" s="14"/>
      <c r="K234" s="22">
        <f>SUM(vi:vs!C234)</f>
        <v>0</v>
      </c>
      <c r="L234" s="14">
        <f t="shared" si="21"/>
        <v>0</v>
      </c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7">
        <v>2210104</v>
      </c>
      <c r="B235" s="28" t="s">
        <v>223</v>
      </c>
      <c r="C235" s="22">
        <f>SUM(vi:vs!C235)</f>
        <v>0</v>
      </c>
      <c r="D235" s="22">
        <f>SUM(vi:vs!D235)</f>
        <v>0</v>
      </c>
      <c r="E235" s="23">
        <f t="shared" si="25"/>
        <v>0</v>
      </c>
      <c r="F235" s="24">
        <f t="shared" si="26"/>
        <v>0</v>
      </c>
      <c r="G235" s="22">
        <f>SUM(vi:vs!G235)</f>
        <v>0</v>
      </c>
      <c r="H235" s="25">
        <f t="shared" si="24"/>
        <v>0</v>
      </c>
      <c r="I235" s="24">
        <f t="shared" si="23"/>
        <v>0</v>
      </c>
      <c r="J235" s="14"/>
      <c r="K235" s="22">
        <f>SUM(vi:vs!C235)</f>
        <v>0</v>
      </c>
      <c r="L235" s="14">
        <f t="shared" si="21"/>
        <v>0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7">
        <v>2210105</v>
      </c>
      <c r="B236" s="28" t="s">
        <v>224</v>
      </c>
      <c r="C236" s="22">
        <f>SUM(vi:vs!C236)</f>
        <v>0</v>
      </c>
      <c r="D236" s="22">
        <f>SUM(vi:vs!D236)</f>
        <v>0</v>
      </c>
      <c r="E236" s="23">
        <f t="shared" si="25"/>
        <v>0</v>
      </c>
      <c r="F236" s="24">
        <f t="shared" si="26"/>
        <v>0</v>
      </c>
      <c r="G236" s="22">
        <f>SUM(vi:vs!G236)</f>
        <v>0</v>
      </c>
      <c r="H236" s="25">
        <f t="shared" si="24"/>
        <v>0</v>
      </c>
      <c r="I236" s="24">
        <f t="shared" si="23"/>
        <v>0</v>
      </c>
      <c r="J236" s="14"/>
      <c r="K236" s="22">
        <f>SUM(vi:vs!C236)</f>
        <v>0</v>
      </c>
      <c r="L236" s="14">
        <f t="shared" si="21"/>
        <v>0</v>
      </c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7">
        <v>2210106</v>
      </c>
      <c r="B237" s="28" t="s">
        <v>225</v>
      </c>
      <c r="C237" s="22">
        <f>SUM(vi:vs!C237)</f>
        <v>0</v>
      </c>
      <c r="D237" s="22">
        <f>SUM(vi:vs!D237)</f>
        <v>0</v>
      </c>
      <c r="E237" s="23">
        <f t="shared" si="25"/>
        <v>0</v>
      </c>
      <c r="F237" s="24">
        <f t="shared" si="26"/>
        <v>0</v>
      </c>
      <c r="G237" s="22">
        <f>SUM(vi:vs!G237)</f>
        <v>0</v>
      </c>
      <c r="H237" s="25">
        <f t="shared" si="24"/>
        <v>0</v>
      </c>
      <c r="I237" s="24">
        <f t="shared" si="23"/>
        <v>0</v>
      </c>
      <c r="J237" s="14"/>
      <c r="K237" s="22">
        <f>SUM(vi:vs!C237)</f>
        <v>0</v>
      </c>
      <c r="L237" s="14">
        <f t="shared" si="21"/>
        <v>0</v>
      </c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7">
        <v>2210107</v>
      </c>
      <c r="B238" s="28" t="s">
        <v>226</v>
      </c>
      <c r="C238" s="22">
        <f>SUM(vi:vs!C238)</f>
        <v>0</v>
      </c>
      <c r="D238" s="22">
        <f>SUM(vi:vs!D238)</f>
        <v>0</v>
      </c>
      <c r="E238" s="23">
        <f t="shared" si="25"/>
        <v>0</v>
      </c>
      <c r="F238" s="24">
        <f t="shared" si="26"/>
        <v>0</v>
      </c>
      <c r="G238" s="22">
        <f>SUM(vi:vs!G238)</f>
        <v>0</v>
      </c>
      <c r="H238" s="25">
        <f t="shared" si="24"/>
        <v>0</v>
      </c>
      <c r="I238" s="24">
        <f t="shared" si="23"/>
        <v>0</v>
      </c>
      <c r="J238" s="14"/>
      <c r="K238" s="22">
        <f>SUM(vi:vs!C238)</f>
        <v>0</v>
      </c>
      <c r="L238" s="14">
        <f t="shared" si="21"/>
        <v>0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5">
        <v>22102</v>
      </c>
      <c r="B239" s="21" t="s">
        <v>227</v>
      </c>
      <c r="C239" s="22">
        <f>SUM(vi:vs!C239)</f>
        <v>0</v>
      </c>
      <c r="D239" s="22">
        <f>SUM(vi:vs!D239)</f>
        <v>0</v>
      </c>
      <c r="E239" s="23">
        <f t="shared" si="25"/>
        <v>0</v>
      </c>
      <c r="F239" s="24">
        <f t="shared" si="26"/>
        <v>0</v>
      </c>
      <c r="G239" s="22">
        <f>SUM(vi:vs!G239)</f>
        <v>0</v>
      </c>
      <c r="H239" s="25">
        <f t="shared" si="24"/>
        <v>0</v>
      </c>
      <c r="I239" s="24">
        <f t="shared" si="23"/>
        <v>0</v>
      </c>
      <c r="J239" s="14"/>
      <c r="K239" s="22">
        <f>SUM(vi:vs!C239)</f>
        <v>0</v>
      </c>
      <c r="L239" s="14">
        <f t="shared" si="21"/>
        <v>0</v>
      </c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5">
        <v>22103</v>
      </c>
      <c r="B240" s="21" t="s">
        <v>228</v>
      </c>
      <c r="C240" s="22">
        <f>SUM(C241:C242)</f>
        <v>0</v>
      </c>
      <c r="D240" s="22">
        <f>SUM(D241:D242)</f>
        <v>0</v>
      </c>
      <c r="E240" s="23">
        <f t="shared" si="25"/>
        <v>0</v>
      </c>
      <c r="F240" s="24">
        <f t="shared" si="26"/>
        <v>0</v>
      </c>
      <c r="G240" s="22">
        <f>SUM(G241:G242)</f>
        <v>0</v>
      </c>
      <c r="H240" s="25">
        <f t="shared" si="24"/>
        <v>0</v>
      </c>
      <c r="I240" s="24">
        <f t="shared" si="23"/>
        <v>0</v>
      </c>
      <c r="J240" s="14"/>
      <c r="K240" s="22">
        <f>SUM(vi:vs!C240)</f>
        <v>0</v>
      </c>
      <c r="L240" s="14">
        <f t="shared" si="21"/>
        <v>0</v>
      </c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>
        <f>SUM(vi:vs!C241)</f>
        <v>0</v>
      </c>
      <c r="D241" s="22">
        <f>SUM(vi:vs!D241)</f>
        <v>0</v>
      </c>
      <c r="E241" s="23">
        <f t="shared" si="25"/>
        <v>0</v>
      </c>
      <c r="F241" s="24">
        <f t="shared" si="26"/>
        <v>0</v>
      </c>
      <c r="G241" s="22">
        <f>SUM(vi:vs!G241)</f>
        <v>0</v>
      </c>
      <c r="H241" s="25">
        <f t="shared" si="24"/>
        <v>0</v>
      </c>
      <c r="I241" s="24">
        <f t="shared" si="23"/>
        <v>0</v>
      </c>
      <c r="J241" s="14"/>
      <c r="K241" s="22">
        <f>SUM(vi:vs!C241)</f>
        <v>0</v>
      </c>
      <c r="L241" s="14">
        <f t="shared" si="21"/>
        <v>0</v>
      </c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5">
        <v>2210302</v>
      </c>
      <c r="B242" s="21" t="s">
        <v>229</v>
      </c>
      <c r="C242" s="22">
        <f>SUM(vi:vs!C242)</f>
        <v>0</v>
      </c>
      <c r="D242" s="22">
        <f>SUM(vi:vs!D242)</f>
        <v>0</v>
      </c>
      <c r="E242" s="23">
        <f t="shared" si="25"/>
        <v>0</v>
      </c>
      <c r="F242" s="24">
        <f t="shared" si="26"/>
        <v>0</v>
      </c>
      <c r="G242" s="22">
        <f>SUM(vi:vs!G242)</f>
        <v>0</v>
      </c>
      <c r="H242" s="25">
        <f t="shared" si="24"/>
        <v>0</v>
      </c>
      <c r="I242" s="24">
        <f t="shared" si="23"/>
        <v>0</v>
      </c>
      <c r="J242" s="14"/>
      <c r="K242" s="22">
        <f>SUM(vi:vs!C242)</f>
        <v>0</v>
      </c>
      <c r="L242" s="14">
        <f t="shared" si="21"/>
        <v>0</v>
      </c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5">
        <v>22104</v>
      </c>
      <c r="B243" s="21" t="s">
        <v>230</v>
      </c>
      <c r="C243" s="22">
        <f>SUM(vi:vs!C243)</f>
        <v>0</v>
      </c>
      <c r="D243" s="22">
        <f>SUM(vi:vs!D243)</f>
        <v>0</v>
      </c>
      <c r="E243" s="23">
        <f t="shared" si="25"/>
        <v>0</v>
      </c>
      <c r="F243" s="24">
        <f t="shared" si="26"/>
        <v>0</v>
      </c>
      <c r="G243" s="22">
        <f>SUM(vi:vs!G243)</f>
        <v>0</v>
      </c>
      <c r="H243" s="25">
        <f t="shared" si="24"/>
        <v>0</v>
      </c>
      <c r="I243" s="24">
        <f t="shared" si="23"/>
        <v>0</v>
      </c>
      <c r="J243" s="14"/>
      <c r="K243" s="22">
        <f>SUM(vi:vs!C243)</f>
        <v>0</v>
      </c>
      <c r="L243" s="14">
        <f t="shared" si="21"/>
        <v>0</v>
      </c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5">
        <v>22105</v>
      </c>
      <c r="B244" s="21" t="s">
        <v>231</v>
      </c>
      <c r="C244" s="22">
        <f>SUM(vi:vs!C244)</f>
        <v>0</v>
      </c>
      <c r="D244" s="22">
        <f>SUM(vi:vs!D244)</f>
        <v>0</v>
      </c>
      <c r="E244" s="23">
        <f t="shared" si="25"/>
        <v>0</v>
      </c>
      <c r="F244" s="24">
        <f t="shared" si="26"/>
        <v>0</v>
      </c>
      <c r="G244" s="22">
        <f>SUM(vi:vs!G244)</f>
        <v>0</v>
      </c>
      <c r="H244" s="25">
        <f t="shared" si="24"/>
        <v>0</v>
      </c>
      <c r="I244" s="24">
        <f t="shared" si="23"/>
        <v>0</v>
      </c>
      <c r="J244" s="14"/>
      <c r="K244" s="22">
        <f>SUM(vi:vs!C244)</f>
        <v>0</v>
      </c>
      <c r="L244" s="14">
        <f t="shared" si="21"/>
        <v>0</v>
      </c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5">
        <v>22106</v>
      </c>
      <c r="B245" s="28" t="s">
        <v>232</v>
      </c>
      <c r="C245" s="22">
        <f>SUM(C246:C247)</f>
        <v>0</v>
      </c>
      <c r="D245" s="22">
        <f>SUM(D246:D247)</f>
        <v>0</v>
      </c>
      <c r="E245" s="23">
        <f t="shared" si="25"/>
        <v>0</v>
      </c>
      <c r="F245" s="24">
        <f t="shared" si="26"/>
        <v>0</v>
      </c>
      <c r="G245" s="22">
        <f>SUM(G246:G247)</f>
        <v>0</v>
      </c>
      <c r="H245" s="25">
        <f t="shared" si="24"/>
        <v>0</v>
      </c>
      <c r="I245" s="24">
        <f t="shared" si="23"/>
        <v>0</v>
      </c>
      <c r="J245" s="14"/>
      <c r="K245" s="22">
        <f>SUM(vi:vs!C245)</f>
        <v>0</v>
      </c>
      <c r="L245" s="14">
        <f t="shared" si="21"/>
        <v>0</v>
      </c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5">
        <v>2210601</v>
      </c>
      <c r="B246" s="28" t="s">
        <v>233</v>
      </c>
      <c r="C246" s="22">
        <f>SUM(vi:vs!C246)</f>
        <v>0</v>
      </c>
      <c r="D246" s="22">
        <f>SUM(vi:vs!D246)</f>
        <v>0</v>
      </c>
      <c r="E246" s="23">
        <f t="shared" si="25"/>
        <v>0</v>
      </c>
      <c r="F246" s="24">
        <f t="shared" si="26"/>
        <v>0</v>
      </c>
      <c r="G246" s="22">
        <f>SUM(vi:vs!G246)</f>
        <v>0</v>
      </c>
      <c r="H246" s="25">
        <f t="shared" si="24"/>
        <v>0</v>
      </c>
      <c r="I246" s="24">
        <f t="shared" si="23"/>
        <v>0</v>
      </c>
      <c r="J246" s="14"/>
      <c r="K246" s="22">
        <f>SUM(vi:vs!C246)</f>
        <v>0</v>
      </c>
      <c r="L246" s="14">
        <f t="shared" si="21"/>
        <v>0</v>
      </c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5">
        <v>2210603</v>
      </c>
      <c r="B247" s="28" t="s">
        <v>234</v>
      </c>
      <c r="C247" s="22">
        <f>SUM(vi:vs!C247)</f>
        <v>0</v>
      </c>
      <c r="D247" s="22">
        <f>SUM(vi:vs!D247)</f>
        <v>0</v>
      </c>
      <c r="E247" s="23">
        <f t="shared" si="25"/>
        <v>0</v>
      </c>
      <c r="F247" s="24">
        <f t="shared" si="26"/>
        <v>0</v>
      </c>
      <c r="G247" s="22">
        <f>SUM(vi:vs!G247)</f>
        <v>0</v>
      </c>
      <c r="H247" s="25">
        <f t="shared" si="24"/>
        <v>0</v>
      </c>
      <c r="I247" s="24">
        <f t="shared" si="23"/>
        <v>0</v>
      </c>
      <c r="J247" s="14"/>
      <c r="K247" s="22">
        <f>SUM(vi:vs!C247)</f>
        <v>0</v>
      </c>
      <c r="L247" s="14">
        <f t="shared" si="21"/>
        <v>0</v>
      </c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5">
        <v>222</v>
      </c>
      <c r="B248" s="21" t="s">
        <v>235</v>
      </c>
      <c r="C248" s="22">
        <f>SUM(C249:C250)</f>
        <v>0</v>
      </c>
      <c r="D248" s="22">
        <f>SUM(D249:D250)</f>
        <v>0</v>
      </c>
      <c r="E248" s="23">
        <f t="shared" si="25"/>
        <v>0</v>
      </c>
      <c r="F248" s="24">
        <f t="shared" si="26"/>
        <v>0</v>
      </c>
      <c r="G248" s="22">
        <f>SUM(G249:G250)</f>
        <v>0</v>
      </c>
      <c r="H248" s="25">
        <f t="shared" si="24"/>
        <v>0</v>
      </c>
      <c r="I248" s="24">
        <f t="shared" si="23"/>
        <v>0</v>
      </c>
      <c r="J248" s="14"/>
      <c r="K248" s="22">
        <f>SUM(vi:vs!C248)</f>
        <v>0</v>
      </c>
      <c r="L248" s="14">
        <f t="shared" si="21"/>
        <v>0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>
        <f>SUM(vi:vs!C249)</f>
        <v>0</v>
      </c>
      <c r="D249" s="22">
        <f>SUM(vi:vs!D249)</f>
        <v>0</v>
      </c>
      <c r="E249" s="23">
        <f t="shared" si="25"/>
        <v>0</v>
      </c>
      <c r="F249" s="24">
        <f t="shared" si="26"/>
        <v>0</v>
      </c>
      <c r="G249" s="22">
        <f>SUM(vi:vs!G249)</f>
        <v>0</v>
      </c>
      <c r="H249" s="25">
        <f t="shared" si="24"/>
        <v>0</v>
      </c>
      <c r="I249" s="24">
        <f t="shared" si="23"/>
        <v>0</v>
      </c>
      <c r="J249" s="14"/>
      <c r="K249" s="22">
        <f>SUM(vi:vs!C249)</f>
        <v>0</v>
      </c>
      <c r="L249" s="14">
        <f t="shared" si="21"/>
        <v>0</v>
      </c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5">
        <v>22202</v>
      </c>
      <c r="B250" s="21" t="s">
        <v>237</v>
      </c>
      <c r="C250" s="22">
        <f>SUM(C251:C253)</f>
        <v>0</v>
      </c>
      <c r="D250" s="22">
        <f>SUM(D251:D253)</f>
        <v>0</v>
      </c>
      <c r="E250" s="23">
        <f t="shared" si="25"/>
        <v>0</v>
      </c>
      <c r="F250" s="24">
        <f t="shared" si="26"/>
        <v>0</v>
      </c>
      <c r="G250" s="22">
        <f>SUM(G251:G253)</f>
        <v>0</v>
      </c>
      <c r="H250" s="25">
        <f t="shared" si="24"/>
        <v>0</v>
      </c>
      <c r="I250" s="24">
        <f t="shared" si="23"/>
        <v>0</v>
      </c>
      <c r="J250" s="14"/>
      <c r="K250" s="22">
        <f>SUM(vi:vs!C250)</f>
        <v>0</v>
      </c>
      <c r="L250" s="14">
        <f t="shared" si="21"/>
        <v>0</v>
      </c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>
        <f>SUM(vi:vs!C251)</f>
        <v>0</v>
      </c>
      <c r="D251" s="22">
        <f>SUM(vi:vs!D251)</f>
        <v>0</v>
      </c>
      <c r="E251" s="23">
        <f t="shared" si="25"/>
        <v>0</v>
      </c>
      <c r="F251" s="24">
        <f t="shared" si="26"/>
        <v>0</v>
      </c>
      <c r="G251" s="22">
        <f>SUM(vi:vs!G251)</f>
        <v>0</v>
      </c>
      <c r="H251" s="25">
        <f t="shared" si="24"/>
        <v>0</v>
      </c>
      <c r="I251" s="24">
        <f t="shared" si="23"/>
        <v>0</v>
      </c>
      <c r="J251" s="14"/>
      <c r="K251" s="22">
        <f>SUM(vi:vs!C251)</f>
        <v>0</v>
      </c>
      <c r="L251" s="14">
        <f t="shared" si="21"/>
        <v>0</v>
      </c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5">
        <v>2220203</v>
      </c>
      <c r="B252" s="21" t="s">
        <v>239</v>
      </c>
      <c r="C252" s="22">
        <f>SUM(vi:vs!C252)</f>
        <v>0</v>
      </c>
      <c r="D252" s="22">
        <f>SUM(vi:vs!D252)</f>
        <v>0</v>
      </c>
      <c r="E252" s="23">
        <f t="shared" si="25"/>
        <v>0</v>
      </c>
      <c r="F252" s="24">
        <f t="shared" si="26"/>
        <v>0</v>
      </c>
      <c r="G252" s="22">
        <f>SUM(vi:vs!G252)</f>
        <v>0</v>
      </c>
      <c r="H252" s="25">
        <f t="shared" si="24"/>
        <v>0</v>
      </c>
      <c r="I252" s="24">
        <f t="shared" si="23"/>
        <v>0</v>
      </c>
      <c r="J252" s="14"/>
      <c r="K252" s="22">
        <f>SUM(vi:vs!C252)</f>
        <v>0</v>
      </c>
      <c r="L252" s="14">
        <f t="shared" si="21"/>
        <v>0</v>
      </c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>
        <f>SUM(vi:vs!C253)</f>
        <v>0</v>
      </c>
      <c r="D253" s="22">
        <f>SUM(vi:vs!D253)</f>
        <v>0</v>
      </c>
      <c r="E253" s="23">
        <f t="shared" si="25"/>
        <v>0</v>
      </c>
      <c r="F253" s="24">
        <f t="shared" si="26"/>
        <v>0</v>
      </c>
      <c r="G253" s="22">
        <f>SUM(vi:vs!G253)</f>
        <v>0</v>
      </c>
      <c r="H253" s="25">
        <f t="shared" si="24"/>
        <v>0</v>
      </c>
      <c r="I253" s="24">
        <f t="shared" si="23"/>
        <v>0</v>
      </c>
      <c r="J253" s="14"/>
      <c r="K253" s="22">
        <f>SUM(vi:vs!C253)</f>
        <v>0</v>
      </c>
      <c r="L253" s="14">
        <f t="shared" si="21"/>
        <v>0</v>
      </c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5">
        <v>223</v>
      </c>
      <c r="B254" s="28" t="s">
        <v>241</v>
      </c>
      <c r="C254" s="22">
        <f>SUM(C255:C261)</f>
        <v>0</v>
      </c>
      <c r="D254" s="22">
        <f>SUM(D255:D261)</f>
        <v>0</v>
      </c>
      <c r="E254" s="23">
        <f t="shared" si="25"/>
        <v>0</v>
      </c>
      <c r="F254" s="24">
        <f t="shared" si="26"/>
        <v>0</v>
      </c>
      <c r="G254" s="22">
        <f>SUM(G255:G261)</f>
        <v>0</v>
      </c>
      <c r="H254" s="25">
        <f t="shared" si="24"/>
        <v>0</v>
      </c>
      <c r="I254" s="24">
        <f t="shared" si="23"/>
        <v>0</v>
      </c>
      <c r="J254" s="14"/>
      <c r="K254" s="22">
        <f>SUM(vi:vs!C254)</f>
        <v>0</v>
      </c>
      <c r="L254" s="14">
        <f t="shared" si="21"/>
        <v>0</v>
      </c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>
        <f>SUM(vi:vs!C255)</f>
        <v>0</v>
      </c>
      <c r="D255" s="22">
        <f>SUM(vi:vs!D255)</f>
        <v>0</v>
      </c>
      <c r="E255" s="23">
        <f t="shared" si="25"/>
        <v>0</v>
      </c>
      <c r="F255" s="24">
        <f t="shared" si="26"/>
        <v>0</v>
      </c>
      <c r="G255" s="22">
        <f>SUM(vi:vs!G255)</f>
        <v>0</v>
      </c>
      <c r="H255" s="25">
        <f t="shared" si="24"/>
        <v>0</v>
      </c>
      <c r="I255" s="24">
        <f t="shared" si="23"/>
        <v>0</v>
      </c>
      <c r="J255" s="14"/>
      <c r="K255" s="22">
        <f>SUM(vi:vs!C255)</f>
        <v>0</v>
      </c>
      <c r="L255" s="14">
        <f t="shared" si="21"/>
        <v>0</v>
      </c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>
        <f>SUM(vi:vs!C256)</f>
        <v>0</v>
      </c>
      <c r="D256" s="22">
        <f>SUM(vi:vs!D256)</f>
        <v>0</v>
      </c>
      <c r="E256" s="23">
        <f t="shared" si="25"/>
        <v>0</v>
      </c>
      <c r="F256" s="24">
        <f t="shared" si="26"/>
        <v>0</v>
      </c>
      <c r="G256" s="22">
        <f>SUM(vi:vs!G256)</f>
        <v>0</v>
      </c>
      <c r="H256" s="25">
        <f t="shared" si="24"/>
        <v>0</v>
      </c>
      <c r="I256" s="24">
        <f t="shared" si="23"/>
        <v>0</v>
      </c>
      <c r="J256" s="14"/>
      <c r="K256" s="22">
        <f>SUM(vi:vs!C256)</f>
        <v>0</v>
      </c>
      <c r="L256" s="14">
        <f t="shared" si="21"/>
        <v>0</v>
      </c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>
        <f>SUM(vi:vs!C257)</f>
        <v>0</v>
      </c>
      <c r="D257" s="22">
        <f>SUM(vi:vs!D257)</f>
        <v>0</v>
      </c>
      <c r="E257" s="23">
        <f t="shared" si="25"/>
        <v>0</v>
      </c>
      <c r="F257" s="24">
        <f t="shared" si="26"/>
        <v>0</v>
      </c>
      <c r="G257" s="22">
        <f>SUM(vi:vs!G257)</f>
        <v>0</v>
      </c>
      <c r="H257" s="25">
        <f t="shared" si="24"/>
        <v>0</v>
      </c>
      <c r="I257" s="24">
        <f t="shared" si="23"/>
        <v>0</v>
      </c>
      <c r="J257" s="14"/>
      <c r="K257" s="22">
        <f>SUM(vi:vs!C257)</f>
        <v>0</v>
      </c>
      <c r="L257" s="14">
        <f t="shared" si="21"/>
        <v>0</v>
      </c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5">
        <v>22304</v>
      </c>
      <c r="B258" s="39" t="s">
        <v>245</v>
      </c>
      <c r="C258" s="22">
        <f>SUM(vi:vs!C258)</f>
        <v>0</v>
      </c>
      <c r="D258" s="22">
        <f>SUM(vi:vs!D258)</f>
        <v>0</v>
      </c>
      <c r="E258" s="23">
        <f t="shared" si="25"/>
        <v>0</v>
      </c>
      <c r="F258" s="24">
        <f t="shared" si="26"/>
        <v>0</v>
      </c>
      <c r="G258" s="22">
        <f>SUM(vi:vs!G258)</f>
        <v>0</v>
      </c>
      <c r="H258" s="25">
        <f t="shared" si="24"/>
        <v>0</v>
      </c>
      <c r="I258" s="24">
        <f t="shared" si="23"/>
        <v>0</v>
      </c>
      <c r="J258" s="14"/>
      <c r="K258" s="22">
        <f>SUM(vi:vs!C258)</f>
        <v>0</v>
      </c>
      <c r="L258" s="14">
        <f t="shared" si="21"/>
        <v>0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5">
        <v>22305</v>
      </c>
      <c r="B259" s="39" t="s">
        <v>246</v>
      </c>
      <c r="C259" s="22">
        <f>SUM(vi:vs!C259)</f>
        <v>0</v>
      </c>
      <c r="D259" s="22">
        <f>SUM(vi:vs!D259)</f>
        <v>0</v>
      </c>
      <c r="E259" s="23">
        <f t="shared" si="25"/>
        <v>0</v>
      </c>
      <c r="F259" s="24">
        <f t="shared" si="26"/>
        <v>0</v>
      </c>
      <c r="G259" s="22">
        <f>SUM(vi:vs!G259)</f>
        <v>0</v>
      </c>
      <c r="H259" s="25">
        <f t="shared" si="24"/>
        <v>0</v>
      </c>
      <c r="I259" s="24">
        <f t="shared" si="23"/>
        <v>0</v>
      </c>
      <c r="J259" s="14"/>
      <c r="K259" s="22">
        <f>SUM(vi:vs!C259)</f>
        <v>0</v>
      </c>
      <c r="L259" s="14">
        <f t="shared" si="21"/>
        <v>0</v>
      </c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>
        <f>SUM(vi:vs!C260)</f>
        <v>0</v>
      </c>
      <c r="D260" s="22">
        <f>SUM(vi:vs!D260)</f>
        <v>0</v>
      </c>
      <c r="E260" s="23">
        <f t="shared" si="25"/>
        <v>0</v>
      </c>
      <c r="F260" s="24">
        <f t="shared" si="26"/>
        <v>0</v>
      </c>
      <c r="G260" s="22">
        <f>SUM(vi:vs!G260)</f>
        <v>0</v>
      </c>
      <c r="H260" s="25">
        <f t="shared" si="24"/>
        <v>0</v>
      </c>
      <c r="I260" s="24">
        <f t="shared" si="23"/>
        <v>0</v>
      </c>
      <c r="J260" s="14"/>
      <c r="K260" s="22">
        <f>SUM(vi:vs!C260)</f>
        <v>0</v>
      </c>
      <c r="L260" s="14">
        <f t="shared" si="21"/>
        <v>0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>
        <f>SUM(vi:vs!C261)</f>
        <v>0</v>
      </c>
      <c r="D261" s="22">
        <f>SUM(vi:vs!D261)</f>
        <v>0</v>
      </c>
      <c r="E261" s="23">
        <f t="shared" si="25"/>
        <v>0</v>
      </c>
      <c r="F261" s="24">
        <f t="shared" si="26"/>
        <v>0</v>
      </c>
      <c r="G261" s="22">
        <f>SUM(vi:vs!G261)</f>
        <v>0</v>
      </c>
      <c r="H261" s="25">
        <f t="shared" si="24"/>
        <v>0</v>
      </c>
      <c r="I261" s="24">
        <f t="shared" si="23"/>
        <v>0</v>
      </c>
      <c r="J261" s="14"/>
      <c r="K261" s="22">
        <f>SUM(vi:vs!C261)</f>
        <v>0</v>
      </c>
      <c r="L261" s="14">
        <f t="shared" si="21"/>
        <v>0</v>
      </c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5">
        <v>224</v>
      </c>
      <c r="B262" s="27" t="s">
        <v>199</v>
      </c>
      <c r="C262" s="22">
        <f>SUM(C280:C296)+C263+C269+C277+C278</f>
        <v>0</v>
      </c>
      <c r="D262" s="22">
        <f>SUM(D280:D296)+D263+D269+D277+D278</f>
        <v>0</v>
      </c>
      <c r="E262" s="23">
        <f t="shared" si="25"/>
        <v>0</v>
      </c>
      <c r="F262" s="24">
        <f t="shared" si="26"/>
        <v>0</v>
      </c>
      <c r="G262" s="22">
        <f>SUM(G280:G296)+G263+G269+G277+G278</f>
        <v>0</v>
      </c>
      <c r="H262" s="25">
        <f t="shared" si="24"/>
        <v>0</v>
      </c>
      <c r="I262" s="24">
        <f t="shared" si="23"/>
        <v>0</v>
      </c>
      <c r="J262" s="14"/>
      <c r="K262" s="22">
        <f>SUM(vi:vs!C262)</f>
        <v>0</v>
      </c>
      <c r="L262" s="14">
        <f t="shared" si="21"/>
        <v>0</v>
      </c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7">
        <v>22401</v>
      </c>
      <c r="B263" s="28" t="s">
        <v>249</v>
      </c>
      <c r="C263" s="22">
        <f>SUM(C264:C268)-C265</f>
        <v>0</v>
      </c>
      <c r="D263" s="22">
        <f>SUM(D264:D268)-D265</f>
        <v>0</v>
      </c>
      <c r="E263" s="23">
        <f t="shared" si="25"/>
        <v>0</v>
      </c>
      <c r="F263" s="24">
        <f t="shared" si="26"/>
        <v>0</v>
      </c>
      <c r="G263" s="22">
        <f>SUM(G264:G268)-G265</f>
        <v>0</v>
      </c>
      <c r="H263" s="25">
        <f t="shared" si="24"/>
        <v>0</v>
      </c>
      <c r="I263" s="24">
        <f t="shared" si="23"/>
        <v>0</v>
      </c>
      <c r="J263" s="14"/>
      <c r="K263" s="22">
        <f>SUM(vi:vs!C263)</f>
        <v>0</v>
      </c>
      <c r="L263" s="14">
        <f t="shared" si="21"/>
        <v>0</v>
      </c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7">
        <v>2240101</v>
      </c>
      <c r="B264" s="28" t="s">
        <v>250</v>
      </c>
      <c r="C264" s="22">
        <f>SUM(vi:vs!C264)</f>
        <v>0</v>
      </c>
      <c r="D264" s="22">
        <f>SUM(vi:vs!D264)</f>
        <v>0</v>
      </c>
      <c r="E264" s="23">
        <f t="shared" si="25"/>
        <v>0</v>
      </c>
      <c r="F264" s="24">
        <f t="shared" si="26"/>
        <v>0</v>
      </c>
      <c r="G264" s="22">
        <f>SUM(vi:vs!G264)</f>
        <v>0</v>
      </c>
      <c r="H264" s="25">
        <f t="shared" si="24"/>
        <v>0</v>
      </c>
      <c r="I264" s="24">
        <f t="shared" si="23"/>
        <v>0</v>
      </c>
      <c r="J264" s="14"/>
      <c r="K264" s="22">
        <f>SUM(vi:vs!C264)</f>
        <v>0</v>
      </c>
      <c r="L264" s="14">
        <f t="shared" ref="L264:L327" si="27">+C264-K264</f>
        <v>0</v>
      </c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5"/>
        <v>0</v>
      </c>
      <c r="F265" s="24">
        <f t="shared" si="26"/>
        <v>0</v>
      </c>
      <c r="G265" s="22">
        <f>SUM(G266:G267)</f>
        <v>0</v>
      </c>
      <c r="H265" s="25">
        <f t="shared" si="24"/>
        <v>0</v>
      </c>
      <c r="I265" s="24">
        <f t="shared" si="23"/>
        <v>0</v>
      </c>
      <c r="J265" s="14"/>
      <c r="K265" s="22">
        <f>SUM(vi:vs!C265)</f>
        <v>0</v>
      </c>
      <c r="L265" s="14">
        <f t="shared" si="27"/>
        <v>0</v>
      </c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>
        <f>SUM(vi:vs!C266)</f>
        <v>0</v>
      </c>
      <c r="D266" s="22">
        <f>SUM(vi:vs!D266)</f>
        <v>0</v>
      </c>
      <c r="E266" s="23">
        <f t="shared" si="25"/>
        <v>0</v>
      </c>
      <c r="F266" s="24">
        <f t="shared" si="26"/>
        <v>0</v>
      </c>
      <c r="G266" s="22">
        <f>SUM(vi:vs!G266)</f>
        <v>0</v>
      </c>
      <c r="H266" s="25">
        <f t="shared" si="24"/>
        <v>0</v>
      </c>
      <c r="I266" s="24">
        <f t="shared" si="23"/>
        <v>0</v>
      </c>
      <c r="J266" s="14"/>
      <c r="K266" s="22">
        <f>SUM(vi:vs!C266)</f>
        <v>0</v>
      </c>
      <c r="L266" s="14">
        <f t="shared" si="27"/>
        <v>0</v>
      </c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>
        <f>SUM(vi:vs!C267)</f>
        <v>0</v>
      </c>
      <c r="D267" s="22">
        <f>SUM(vi:vs!D267)</f>
        <v>0</v>
      </c>
      <c r="E267" s="23">
        <f t="shared" si="25"/>
        <v>0</v>
      </c>
      <c r="F267" s="24">
        <f t="shared" si="26"/>
        <v>0</v>
      </c>
      <c r="G267" s="22">
        <f>SUM(vi:vs!G267)</f>
        <v>0</v>
      </c>
      <c r="H267" s="25">
        <f t="shared" si="24"/>
        <v>0</v>
      </c>
      <c r="I267" s="24">
        <f t="shared" si="23"/>
        <v>0</v>
      </c>
      <c r="J267" s="14"/>
      <c r="K267" s="22">
        <f>SUM(vi:vs!C267)</f>
        <v>0</v>
      </c>
      <c r="L267" s="14">
        <f t="shared" si="27"/>
        <v>0</v>
      </c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>
        <f>SUM(vi:vs!C268)</f>
        <v>0</v>
      </c>
      <c r="D268" s="22">
        <f>SUM(vi:vs!D268)</f>
        <v>0</v>
      </c>
      <c r="E268" s="23">
        <f t="shared" si="25"/>
        <v>0</v>
      </c>
      <c r="F268" s="24">
        <f t="shared" si="26"/>
        <v>0</v>
      </c>
      <c r="G268" s="22">
        <f>SUM(vi:vs!G268)</f>
        <v>0</v>
      </c>
      <c r="H268" s="25">
        <f t="shared" si="24"/>
        <v>0</v>
      </c>
      <c r="I268" s="24">
        <f t="shared" si="23"/>
        <v>0</v>
      </c>
      <c r="J268" s="14"/>
      <c r="K268" s="22">
        <f>SUM(vi:vs!C268)</f>
        <v>0</v>
      </c>
      <c r="L268" s="14">
        <f t="shared" si="27"/>
        <v>0</v>
      </c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5"/>
        <v>0</v>
      </c>
      <c r="F269" s="24">
        <f t="shared" si="26"/>
        <v>0</v>
      </c>
      <c r="G269" s="22">
        <f>SUM(G273:G276)+G270</f>
        <v>0</v>
      </c>
      <c r="H269" s="25">
        <f t="shared" si="24"/>
        <v>0</v>
      </c>
      <c r="I269" s="24">
        <f t="shared" si="23"/>
        <v>0</v>
      </c>
      <c r="J269" s="14"/>
      <c r="K269" s="22">
        <f>SUM(vi:vs!C269)</f>
        <v>0</v>
      </c>
      <c r="L269" s="14">
        <f t="shared" si="27"/>
        <v>0</v>
      </c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>
        <f>SUM(vi:vs!C270)</f>
        <v>0</v>
      </c>
      <c r="D270" s="22">
        <f>SUM(vi:vs!D270)</f>
        <v>0</v>
      </c>
      <c r="E270" s="23">
        <f t="shared" si="25"/>
        <v>0</v>
      </c>
      <c r="F270" s="24">
        <f t="shared" si="26"/>
        <v>0</v>
      </c>
      <c r="G270" s="22">
        <f>SUM(vi:vs!G270)</f>
        <v>0</v>
      </c>
      <c r="H270" s="25">
        <f t="shared" si="24"/>
        <v>0</v>
      </c>
      <c r="I270" s="24">
        <f t="shared" si="23"/>
        <v>0</v>
      </c>
      <c r="J270" s="14"/>
      <c r="K270" s="22">
        <f>SUM(vi:vs!C270)</f>
        <v>0</v>
      </c>
      <c r="L270" s="14">
        <f t="shared" si="27"/>
        <v>0</v>
      </c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5"/>
        <v>0</v>
      </c>
      <c r="F271" s="24">
        <f t="shared" si="26"/>
        <v>0</v>
      </c>
      <c r="G271" s="22">
        <f>SUM(G272)</f>
        <v>0</v>
      </c>
      <c r="H271" s="25">
        <f t="shared" si="24"/>
        <v>0</v>
      </c>
      <c r="I271" s="24">
        <f t="shared" si="23"/>
        <v>0</v>
      </c>
      <c r="J271" s="14"/>
      <c r="K271" s="22">
        <f>SUM(vi:vs!C271)</f>
        <v>0</v>
      </c>
      <c r="L271" s="14">
        <f t="shared" si="27"/>
        <v>0</v>
      </c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5"/>
        <v>0</v>
      </c>
      <c r="F272" s="24">
        <f t="shared" si="26"/>
        <v>0</v>
      </c>
      <c r="G272" s="22">
        <f>SUM(G273)</f>
        <v>0</v>
      </c>
      <c r="H272" s="25">
        <f t="shared" si="24"/>
        <v>0</v>
      </c>
      <c r="I272" s="24">
        <f t="shared" si="23"/>
        <v>0</v>
      </c>
      <c r="J272" s="14"/>
      <c r="K272" s="22">
        <f>SUM(vi:vs!C272)</f>
        <v>0</v>
      </c>
      <c r="L272" s="14">
        <f t="shared" si="27"/>
        <v>0</v>
      </c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>
        <f>SUM(vi:vs!C273)</f>
        <v>0</v>
      </c>
      <c r="D273" s="22">
        <f>SUM(vi:vs!D273)</f>
        <v>0</v>
      </c>
      <c r="E273" s="23">
        <f t="shared" si="25"/>
        <v>0</v>
      </c>
      <c r="F273" s="24">
        <f t="shared" si="26"/>
        <v>0</v>
      </c>
      <c r="G273" s="22">
        <f>SUM(vi:vs!G273)</f>
        <v>0</v>
      </c>
      <c r="H273" s="25">
        <f t="shared" si="24"/>
        <v>0</v>
      </c>
      <c r="I273" s="24">
        <f t="shared" si="23"/>
        <v>0</v>
      </c>
      <c r="J273" s="14"/>
      <c r="K273" s="22">
        <f>SUM(vi:vs!C273)</f>
        <v>0</v>
      </c>
      <c r="L273" s="14">
        <f t="shared" si="27"/>
        <v>0</v>
      </c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>
        <f>SUM(vi:vs!C274)</f>
        <v>0</v>
      </c>
      <c r="D274" s="22">
        <f>SUM(vi:vs!D274)</f>
        <v>0</v>
      </c>
      <c r="E274" s="23">
        <f t="shared" si="25"/>
        <v>0</v>
      </c>
      <c r="F274" s="24">
        <f t="shared" si="26"/>
        <v>0</v>
      </c>
      <c r="G274" s="22">
        <f>SUM(vi:vs!G274)</f>
        <v>0</v>
      </c>
      <c r="H274" s="25">
        <f t="shared" si="24"/>
        <v>0</v>
      </c>
      <c r="I274" s="24">
        <f t="shared" si="23"/>
        <v>0</v>
      </c>
      <c r="J274" s="14"/>
      <c r="K274" s="22">
        <f>SUM(vi:vs!C274)</f>
        <v>0</v>
      </c>
      <c r="L274" s="14">
        <f t="shared" si="27"/>
        <v>0</v>
      </c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25.5" hidden="1" x14ac:dyDescent="0.2">
      <c r="A275" s="37">
        <v>2240204</v>
      </c>
      <c r="B275" s="36" t="s">
        <v>259</v>
      </c>
      <c r="C275" s="22">
        <f>SUM(vi:vs!C275)</f>
        <v>0</v>
      </c>
      <c r="D275" s="22">
        <f>SUM(vi:vs!D275)</f>
        <v>0</v>
      </c>
      <c r="E275" s="23">
        <f t="shared" si="25"/>
        <v>0</v>
      </c>
      <c r="F275" s="24">
        <f t="shared" si="26"/>
        <v>0</v>
      </c>
      <c r="G275" s="22">
        <f>SUM(vi:vs!G275)</f>
        <v>0</v>
      </c>
      <c r="H275" s="25">
        <f t="shared" si="24"/>
        <v>0</v>
      </c>
      <c r="I275" s="24">
        <f t="shared" si="23"/>
        <v>0</v>
      </c>
      <c r="J275" s="14"/>
      <c r="K275" s="22">
        <f>SUM(vi:vs!C275)</f>
        <v>0</v>
      </c>
      <c r="L275" s="14">
        <f t="shared" si="27"/>
        <v>0</v>
      </c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>
        <f>SUM(vi:vs!C276)</f>
        <v>0</v>
      </c>
      <c r="D276" s="22">
        <f>SUM(vi:vs!D276)</f>
        <v>0</v>
      </c>
      <c r="E276" s="23">
        <f t="shared" si="25"/>
        <v>0</v>
      </c>
      <c r="F276" s="24">
        <f t="shared" si="26"/>
        <v>0</v>
      </c>
      <c r="G276" s="22">
        <f>SUM(vi:vs!G276)</f>
        <v>0</v>
      </c>
      <c r="H276" s="25">
        <f t="shared" si="24"/>
        <v>0</v>
      </c>
      <c r="I276" s="24">
        <f t="shared" si="23"/>
        <v>0</v>
      </c>
      <c r="J276" s="14"/>
      <c r="K276" s="22">
        <f>SUM(vi:vs!C276)</f>
        <v>0</v>
      </c>
      <c r="L276" s="14">
        <f t="shared" si="27"/>
        <v>0</v>
      </c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>
        <f>SUM(vi:vs!C277)</f>
        <v>0</v>
      </c>
      <c r="D277" s="22">
        <f>SUM(vi:vs!D277)</f>
        <v>0</v>
      </c>
      <c r="E277" s="23">
        <f t="shared" si="25"/>
        <v>0</v>
      </c>
      <c r="F277" s="24">
        <f t="shared" si="26"/>
        <v>0</v>
      </c>
      <c r="G277" s="22">
        <f>SUM(vi:vs!G277)</f>
        <v>0</v>
      </c>
      <c r="H277" s="25">
        <f t="shared" si="24"/>
        <v>0</v>
      </c>
      <c r="I277" s="24">
        <f t="shared" si="23"/>
        <v>0</v>
      </c>
      <c r="J277" s="14"/>
      <c r="K277" s="22">
        <f>SUM(vi:vs!C277)</f>
        <v>0</v>
      </c>
      <c r="L277" s="14">
        <f t="shared" si="27"/>
        <v>0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>
        <f>SUM(vi:vs!C278)</f>
        <v>0</v>
      </c>
      <c r="D278" s="22">
        <f>SUM(vi:vs!D278)</f>
        <v>0</v>
      </c>
      <c r="E278" s="23">
        <f t="shared" si="25"/>
        <v>0</v>
      </c>
      <c r="F278" s="24">
        <f t="shared" si="26"/>
        <v>0</v>
      </c>
      <c r="G278" s="22">
        <f>SUM(vi:vs!G278)</f>
        <v>0</v>
      </c>
      <c r="H278" s="25">
        <f t="shared" si="24"/>
        <v>0</v>
      </c>
      <c r="I278" s="24">
        <f t="shared" si="23"/>
        <v>0</v>
      </c>
      <c r="J278" s="14"/>
      <c r="K278" s="22">
        <f>SUM(vi:vs!C278)</f>
        <v>0</v>
      </c>
      <c r="L278" s="14">
        <f t="shared" si="27"/>
        <v>0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5"/>
        <v>0</v>
      </c>
      <c r="F279" s="24">
        <f t="shared" si="26"/>
        <v>0</v>
      </c>
      <c r="G279" s="22">
        <f>SUM(G280)</f>
        <v>0</v>
      </c>
      <c r="H279" s="25">
        <f t="shared" si="24"/>
        <v>0</v>
      </c>
      <c r="I279" s="24">
        <f t="shared" ref="I279:I329" si="28">SUM(E279-G279)</f>
        <v>0</v>
      </c>
      <c r="J279" s="14"/>
      <c r="K279" s="22">
        <f>SUM(vi:vs!C279)</f>
        <v>0</v>
      </c>
      <c r="L279" s="14">
        <f t="shared" si="27"/>
        <v>0</v>
      </c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>
        <f>SUM(vi:vs!C280)</f>
        <v>0</v>
      </c>
      <c r="D280" s="22">
        <f>SUM(vi:vs!D280)</f>
        <v>0</v>
      </c>
      <c r="E280" s="23">
        <f t="shared" si="25"/>
        <v>0</v>
      </c>
      <c r="F280" s="24">
        <f t="shared" si="26"/>
        <v>0</v>
      </c>
      <c r="G280" s="22">
        <f>SUM(vi:vs!G280)</f>
        <v>0</v>
      </c>
      <c r="H280" s="25">
        <f t="shared" si="24"/>
        <v>0</v>
      </c>
      <c r="I280" s="24">
        <f t="shared" si="28"/>
        <v>0</v>
      </c>
      <c r="J280" s="14"/>
      <c r="K280" s="22">
        <f>SUM(vi:vs!C280)</f>
        <v>0</v>
      </c>
      <c r="L280" s="14">
        <f t="shared" si="27"/>
        <v>0</v>
      </c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>
        <f>SUM(vi:vs!C281)</f>
        <v>0</v>
      </c>
      <c r="D281" s="22">
        <f>SUM(vi:vs!D281)</f>
        <v>0</v>
      </c>
      <c r="E281" s="23">
        <f t="shared" si="25"/>
        <v>0</v>
      </c>
      <c r="F281" s="24">
        <f t="shared" si="26"/>
        <v>0</v>
      </c>
      <c r="G281" s="22">
        <f>SUM(vi:vs!G281)</f>
        <v>0</v>
      </c>
      <c r="H281" s="25">
        <f t="shared" si="24"/>
        <v>0</v>
      </c>
      <c r="I281" s="24">
        <f t="shared" si="28"/>
        <v>0</v>
      </c>
      <c r="J281" s="14"/>
      <c r="K281" s="22">
        <f>SUM(vi:vs!C281)</f>
        <v>0</v>
      </c>
      <c r="L281" s="14">
        <f t="shared" si="27"/>
        <v>0</v>
      </c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>
        <f>SUM(vi:vs!C282)</f>
        <v>0</v>
      </c>
      <c r="D282" s="22">
        <f>SUM(vi:vs!D282)</f>
        <v>0</v>
      </c>
      <c r="E282" s="23">
        <f t="shared" si="25"/>
        <v>0</v>
      </c>
      <c r="F282" s="24">
        <f t="shared" si="26"/>
        <v>0</v>
      </c>
      <c r="G282" s="22">
        <f>SUM(vi:vs!G282)</f>
        <v>0</v>
      </c>
      <c r="H282" s="25">
        <f t="shared" si="24"/>
        <v>0</v>
      </c>
      <c r="I282" s="24">
        <f t="shared" si="28"/>
        <v>0</v>
      </c>
      <c r="J282" s="14"/>
      <c r="K282" s="22">
        <f>SUM(vi:vs!C282)</f>
        <v>0</v>
      </c>
      <c r="L282" s="14">
        <f t="shared" si="27"/>
        <v>0</v>
      </c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>
        <f>SUM(vi:vs!C283)</f>
        <v>0</v>
      </c>
      <c r="D283" s="22">
        <f>SUM(vi:vs!D283)</f>
        <v>0</v>
      </c>
      <c r="E283" s="23">
        <f t="shared" si="25"/>
        <v>0</v>
      </c>
      <c r="F283" s="24">
        <f t="shared" si="26"/>
        <v>0</v>
      </c>
      <c r="G283" s="22">
        <f>SUM(vi:vs!G283)</f>
        <v>0</v>
      </c>
      <c r="H283" s="25">
        <f t="shared" si="24"/>
        <v>0</v>
      </c>
      <c r="I283" s="24">
        <f t="shared" si="28"/>
        <v>0</v>
      </c>
      <c r="J283" s="14"/>
      <c r="K283" s="22">
        <f>SUM(vi:vs!C283)</f>
        <v>0</v>
      </c>
      <c r="L283" s="14">
        <f t="shared" si="27"/>
        <v>0</v>
      </c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>
        <f>SUM(vi:vs!C284)</f>
        <v>0</v>
      </c>
      <c r="D284" s="22">
        <f>SUM(vi:vs!D284)</f>
        <v>0</v>
      </c>
      <c r="E284" s="23">
        <f t="shared" si="25"/>
        <v>0</v>
      </c>
      <c r="F284" s="24">
        <f t="shared" si="26"/>
        <v>0</v>
      </c>
      <c r="G284" s="22">
        <f>SUM(vi:vs!G284)</f>
        <v>0</v>
      </c>
      <c r="H284" s="25">
        <f t="shared" si="24"/>
        <v>0</v>
      </c>
      <c r="I284" s="24">
        <f t="shared" si="28"/>
        <v>0</v>
      </c>
      <c r="J284" s="14"/>
      <c r="K284" s="22">
        <f>SUM(vi:vs!C284)</f>
        <v>0</v>
      </c>
      <c r="L284" s="14">
        <f t="shared" si="27"/>
        <v>0</v>
      </c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>
        <f>SUM(vi:vs!C285)</f>
        <v>0</v>
      </c>
      <c r="D285" s="22">
        <f>SUM(vi:vs!D285)</f>
        <v>0</v>
      </c>
      <c r="E285" s="23">
        <f t="shared" ref="E285" si="29">SUM(C285:D285)</f>
        <v>0</v>
      </c>
      <c r="F285" s="24">
        <f t="shared" si="26"/>
        <v>0</v>
      </c>
      <c r="G285" s="22">
        <f>SUM(vi:vs!G285)</f>
        <v>0</v>
      </c>
      <c r="H285" s="25">
        <f t="shared" si="24"/>
        <v>0</v>
      </c>
      <c r="I285" s="24">
        <f t="shared" si="28"/>
        <v>0</v>
      </c>
      <c r="J285" s="14"/>
      <c r="K285" s="22">
        <f>SUM(vi:vs!C285)</f>
        <v>0</v>
      </c>
      <c r="L285" s="14">
        <f t="shared" si="27"/>
        <v>0</v>
      </c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5">
        <v>22411</v>
      </c>
      <c r="B286" s="21" t="s">
        <v>269</v>
      </c>
      <c r="C286" s="22">
        <f>SUM(vi:vs!C286)</f>
        <v>0</v>
      </c>
      <c r="D286" s="22">
        <f>SUM(vi:vs!D286)</f>
        <v>0</v>
      </c>
      <c r="E286" s="23">
        <f t="shared" si="25"/>
        <v>0</v>
      </c>
      <c r="F286" s="24">
        <f t="shared" si="26"/>
        <v>0</v>
      </c>
      <c r="G286" s="22">
        <f>SUM(vi:vs!G286)</f>
        <v>0</v>
      </c>
      <c r="H286" s="25">
        <f t="shared" si="24"/>
        <v>0</v>
      </c>
      <c r="I286" s="24">
        <f t="shared" si="28"/>
        <v>0</v>
      </c>
      <c r="J286" s="14"/>
      <c r="K286" s="22">
        <f>SUM(vi:vs!C286)</f>
        <v>0</v>
      </c>
      <c r="L286" s="14">
        <f t="shared" si="27"/>
        <v>0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>
        <f>SUM(vi:vs!C287)</f>
        <v>0</v>
      </c>
      <c r="D287" s="22">
        <f>SUM(vi:vs!D287)</f>
        <v>0</v>
      </c>
      <c r="E287" s="23">
        <f t="shared" si="25"/>
        <v>0</v>
      </c>
      <c r="F287" s="24">
        <f t="shared" si="26"/>
        <v>0</v>
      </c>
      <c r="G287" s="22">
        <f>SUM(vi:vs!G287)</f>
        <v>0</v>
      </c>
      <c r="H287" s="25">
        <f t="shared" si="24"/>
        <v>0</v>
      </c>
      <c r="I287" s="24">
        <f t="shared" si="28"/>
        <v>0</v>
      </c>
      <c r="J287" s="14"/>
      <c r="K287" s="22">
        <f>SUM(vi:vs!C287)</f>
        <v>0</v>
      </c>
      <c r="L287" s="14">
        <f t="shared" si="27"/>
        <v>0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5">
        <v>22413</v>
      </c>
      <c r="B288" s="21" t="s">
        <v>271</v>
      </c>
      <c r="C288" s="22">
        <f>SUM(vi:vs!C288)</f>
        <v>0</v>
      </c>
      <c r="D288" s="22">
        <f>SUM(vi:vs!D288)</f>
        <v>0</v>
      </c>
      <c r="E288" s="23">
        <f t="shared" si="25"/>
        <v>0</v>
      </c>
      <c r="F288" s="24">
        <f t="shared" si="26"/>
        <v>0</v>
      </c>
      <c r="G288" s="22">
        <f>SUM(vi:vs!G288)</f>
        <v>0</v>
      </c>
      <c r="H288" s="25">
        <f t="shared" si="24"/>
        <v>0</v>
      </c>
      <c r="I288" s="24">
        <f t="shared" si="28"/>
        <v>0</v>
      </c>
      <c r="J288" s="14"/>
      <c r="K288" s="22">
        <f>SUM(vi:vs!C288)</f>
        <v>0</v>
      </c>
      <c r="L288" s="14">
        <f t="shared" si="27"/>
        <v>0</v>
      </c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>
        <f>SUM(vi:vs!C289)</f>
        <v>0</v>
      </c>
      <c r="D289" s="22">
        <f>SUM(vi:vs!D289)</f>
        <v>0</v>
      </c>
      <c r="E289" s="23">
        <f t="shared" si="25"/>
        <v>0</v>
      </c>
      <c r="F289" s="24">
        <f t="shared" si="26"/>
        <v>0</v>
      </c>
      <c r="G289" s="22">
        <f>SUM(vi:vs!G289)</f>
        <v>0</v>
      </c>
      <c r="H289" s="25">
        <f t="shared" si="24"/>
        <v>0</v>
      </c>
      <c r="I289" s="24">
        <f t="shared" si="28"/>
        <v>0</v>
      </c>
      <c r="J289" s="14"/>
      <c r="K289" s="22">
        <f>SUM(vi:vs!C289)</f>
        <v>0</v>
      </c>
      <c r="L289" s="14">
        <f t="shared" si="27"/>
        <v>0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5">
        <v>22415</v>
      </c>
      <c r="B290" s="21" t="s">
        <v>273</v>
      </c>
      <c r="C290" s="22">
        <f>SUM(vi:vs!C290)</f>
        <v>0</v>
      </c>
      <c r="D290" s="22">
        <f>SUM(vi:vs!D290)</f>
        <v>0</v>
      </c>
      <c r="E290" s="23">
        <f t="shared" si="25"/>
        <v>0</v>
      </c>
      <c r="F290" s="24">
        <f t="shared" si="26"/>
        <v>0</v>
      </c>
      <c r="G290" s="22">
        <f>SUM(vi:vs!G290)</f>
        <v>0</v>
      </c>
      <c r="H290" s="25">
        <f t="shared" si="24"/>
        <v>0</v>
      </c>
      <c r="I290" s="24">
        <f t="shared" si="28"/>
        <v>0</v>
      </c>
      <c r="J290" s="14"/>
      <c r="K290" s="22">
        <f>SUM(vi:vs!C290)</f>
        <v>0</v>
      </c>
      <c r="L290" s="14">
        <f t="shared" si="27"/>
        <v>0</v>
      </c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>
        <f>SUM(vi:vs!C291)</f>
        <v>0</v>
      </c>
      <c r="D291" s="22">
        <f>SUM(vi:vs!D291)</f>
        <v>0</v>
      </c>
      <c r="E291" s="23">
        <f t="shared" si="25"/>
        <v>0</v>
      </c>
      <c r="F291" s="24">
        <f t="shared" si="26"/>
        <v>0</v>
      </c>
      <c r="G291" s="22">
        <f>SUM(vi:vs!G291)</f>
        <v>0</v>
      </c>
      <c r="H291" s="25">
        <f t="shared" si="24"/>
        <v>0</v>
      </c>
      <c r="I291" s="24">
        <f t="shared" si="28"/>
        <v>0</v>
      </c>
      <c r="J291" s="14"/>
      <c r="K291" s="22">
        <f>SUM(vi:vs!C291)</f>
        <v>0</v>
      </c>
      <c r="L291" s="14">
        <f t="shared" si="27"/>
        <v>0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5">
        <v>22417</v>
      </c>
      <c r="B292" s="21" t="s">
        <v>275</v>
      </c>
      <c r="C292" s="22">
        <f>SUM(vi:vs!C292)</f>
        <v>0</v>
      </c>
      <c r="D292" s="22">
        <f>SUM(vi:vs!D292)</f>
        <v>0</v>
      </c>
      <c r="E292" s="23">
        <f t="shared" si="25"/>
        <v>0</v>
      </c>
      <c r="F292" s="24">
        <f t="shared" si="26"/>
        <v>0</v>
      </c>
      <c r="G292" s="22">
        <f>SUM(vi:vs!G292)</f>
        <v>0</v>
      </c>
      <c r="H292" s="25">
        <f t="shared" si="24"/>
        <v>0</v>
      </c>
      <c r="I292" s="24">
        <f t="shared" si="28"/>
        <v>0</v>
      </c>
      <c r="J292" s="14"/>
      <c r="K292" s="22">
        <f>SUM(vi:vs!C292)</f>
        <v>0</v>
      </c>
      <c r="L292" s="14">
        <f t="shared" si="27"/>
        <v>0</v>
      </c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5">
        <v>22418</v>
      </c>
      <c r="B293" s="21" t="s">
        <v>276</v>
      </c>
      <c r="C293" s="22">
        <f>SUM(vi:vs!C293)</f>
        <v>0</v>
      </c>
      <c r="D293" s="22">
        <f>SUM(vi:vs!D293)</f>
        <v>0</v>
      </c>
      <c r="E293" s="23">
        <f t="shared" si="25"/>
        <v>0</v>
      </c>
      <c r="F293" s="24">
        <f t="shared" si="26"/>
        <v>0</v>
      </c>
      <c r="G293" s="22">
        <f>SUM(vi:vs!G293)</f>
        <v>0</v>
      </c>
      <c r="H293" s="25">
        <f t="shared" ref="H293:H341" si="30">IF(OR(G293=0,E293=0),0,G293/E293)*100</f>
        <v>0</v>
      </c>
      <c r="I293" s="24">
        <f t="shared" si="28"/>
        <v>0</v>
      </c>
      <c r="J293" s="14"/>
      <c r="K293" s="22">
        <f>SUM(vi:vs!C293)</f>
        <v>0</v>
      </c>
      <c r="L293" s="14">
        <f t="shared" si="27"/>
        <v>0</v>
      </c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>
        <f>SUM(vi:vs!C294)</f>
        <v>0</v>
      </c>
      <c r="D294" s="22">
        <f>SUM(vi:vs!D294)</f>
        <v>0</v>
      </c>
      <c r="E294" s="23">
        <f t="shared" si="25"/>
        <v>0</v>
      </c>
      <c r="F294" s="24">
        <f t="shared" si="26"/>
        <v>0</v>
      </c>
      <c r="G294" s="22">
        <f>SUM(vi:vs!G294)</f>
        <v>0</v>
      </c>
      <c r="H294" s="25">
        <f t="shared" si="30"/>
        <v>0</v>
      </c>
      <c r="I294" s="24">
        <f t="shared" si="28"/>
        <v>0</v>
      </c>
      <c r="J294" s="14"/>
      <c r="K294" s="22">
        <f>SUM(vi:vs!C294)</f>
        <v>0</v>
      </c>
      <c r="L294" s="14">
        <f t="shared" si="27"/>
        <v>0</v>
      </c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>
        <f>SUM(vi:vs!C295)</f>
        <v>0</v>
      </c>
      <c r="D295" s="22">
        <f>SUM(vi:vs!D295)</f>
        <v>0</v>
      </c>
      <c r="E295" s="23">
        <f t="shared" si="25"/>
        <v>0</v>
      </c>
      <c r="F295" s="24">
        <f t="shared" si="26"/>
        <v>0</v>
      </c>
      <c r="G295" s="22">
        <f>SUM(vi:vs!G295)</f>
        <v>0</v>
      </c>
      <c r="H295" s="25">
        <f t="shared" si="30"/>
        <v>0</v>
      </c>
      <c r="I295" s="24">
        <f t="shared" si="28"/>
        <v>0</v>
      </c>
      <c r="J295" s="14"/>
      <c r="K295" s="22">
        <f>SUM(vi:vs!C295)</f>
        <v>0</v>
      </c>
      <c r="L295" s="14">
        <f t="shared" si="27"/>
        <v>0</v>
      </c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5">
        <v>22321</v>
      </c>
      <c r="B296" s="21" t="s">
        <v>279</v>
      </c>
      <c r="C296" s="22">
        <f>SUM(vi:vs!C296)</f>
        <v>0</v>
      </c>
      <c r="D296" s="22">
        <f>SUM(vi:vs!D296)</f>
        <v>0</v>
      </c>
      <c r="E296" s="23">
        <f t="shared" si="25"/>
        <v>0</v>
      </c>
      <c r="F296" s="24">
        <f t="shared" si="26"/>
        <v>0</v>
      </c>
      <c r="G296" s="22">
        <f>SUM(vi:vs!G296)</f>
        <v>0</v>
      </c>
      <c r="H296" s="25">
        <f t="shared" si="30"/>
        <v>0</v>
      </c>
      <c r="I296" s="24">
        <f t="shared" ref="I296" si="31">SUM(E296-G296)</f>
        <v>0</v>
      </c>
      <c r="J296" s="14"/>
      <c r="K296" s="22">
        <f>SUM(vi:vs!C296)</f>
        <v>0</v>
      </c>
      <c r="L296" s="14">
        <f t="shared" si="27"/>
        <v>0</v>
      </c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40">
        <v>226</v>
      </c>
      <c r="B297" s="33" t="s">
        <v>280</v>
      </c>
      <c r="C297" s="22">
        <f>SUM(C298:C299)</f>
        <v>0</v>
      </c>
      <c r="D297" s="22">
        <f>SUM(D298:D299)</f>
        <v>0</v>
      </c>
      <c r="E297" s="23">
        <f t="shared" si="25"/>
        <v>0</v>
      </c>
      <c r="F297" s="24">
        <f t="shared" si="26"/>
        <v>0</v>
      </c>
      <c r="G297" s="22">
        <f>SUM(G298:G299)</f>
        <v>0</v>
      </c>
      <c r="H297" s="25">
        <f t="shared" si="30"/>
        <v>0</v>
      </c>
      <c r="I297" s="24">
        <f t="shared" si="28"/>
        <v>0</v>
      </c>
      <c r="J297" s="14"/>
      <c r="K297" s="22">
        <f>SUM(vi:vs!C297)</f>
        <v>0</v>
      </c>
      <c r="L297" s="14">
        <f t="shared" si="27"/>
        <v>0</v>
      </c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7">
        <v>226005</v>
      </c>
      <c r="B298" s="28" t="s">
        <v>281</v>
      </c>
      <c r="C298" s="22">
        <f>SUM(vi:vs!C298)</f>
        <v>0</v>
      </c>
      <c r="D298" s="22">
        <f>SUM(vi:vs!D298)</f>
        <v>0</v>
      </c>
      <c r="E298" s="23">
        <f t="shared" si="25"/>
        <v>0</v>
      </c>
      <c r="F298" s="24">
        <f t="shared" si="26"/>
        <v>0</v>
      </c>
      <c r="G298" s="22">
        <f>SUM(vi:vs!G298)</f>
        <v>0</v>
      </c>
      <c r="H298" s="25">
        <f t="shared" si="30"/>
        <v>0</v>
      </c>
      <c r="I298" s="24">
        <f t="shared" si="28"/>
        <v>0</v>
      </c>
      <c r="J298" s="14"/>
      <c r="K298" s="22">
        <f>SUM(vi:vs!C298)</f>
        <v>0</v>
      </c>
      <c r="L298" s="14">
        <f t="shared" si="27"/>
        <v>0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7">
        <v>226099</v>
      </c>
      <c r="B299" s="33" t="s">
        <v>282</v>
      </c>
      <c r="C299" s="22">
        <f>SUM(vi:vs!C299)</f>
        <v>0</v>
      </c>
      <c r="D299" s="22">
        <f>SUM(vi:vs!D299)</f>
        <v>0</v>
      </c>
      <c r="E299" s="23">
        <f t="shared" si="25"/>
        <v>0</v>
      </c>
      <c r="F299" s="24">
        <f t="shared" si="26"/>
        <v>0</v>
      </c>
      <c r="G299" s="22">
        <f>SUM(vi:vs!G299)</f>
        <v>0</v>
      </c>
      <c r="H299" s="25">
        <f t="shared" si="30"/>
        <v>0</v>
      </c>
      <c r="I299" s="24">
        <f t="shared" si="28"/>
        <v>0</v>
      </c>
      <c r="J299" s="14"/>
      <c r="K299" s="22">
        <f>SUM(vi:vs!C299)</f>
        <v>0</v>
      </c>
      <c r="L299" s="14">
        <f t="shared" si="27"/>
        <v>0</v>
      </c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1854000000</v>
      </c>
      <c r="D300" s="17">
        <f>SUM(D330:D335)+D317+D312+D301</f>
        <v>0</v>
      </c>
      <c r="E300" s="18">
        <f t="shared" si="25"/>
        <v>1854000000</v>
      </c>
      <c r="F300" s="19">
        <f t="shared" si="26"/>
        <v>0.11733521976631781</v>
      </c>
      <c r="G300" s="17">
        <f>SUM(G330:G335)+G317+G312+G301</f>
        <v>3832413902</v>
      </c>
      <c r="H300" s="25">
        <f t="shared" si="30"/>
        <v>206.71056645091693</v>
      </c>
      <c r="I300" s="24">
        <f t="shared" si="28"/>
        <v>-1978413902</v>
      </c>
      <c r="J300" s="14"/>
      <c r="K300" s="22">
        <f>SUM(vi:vs!C300)</f>
        <v>1854000000</v>
      </c>
      <c r="L300" s="14">
        <f t="shared" si="27"/>
        <v>0</v>
      </c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2">
        <v>2401</v>
      </c>
      <c r="B301" s="27" t="s">
        <v>284</v>
      </c>
      <c r="C301" s="22">
        <f>SUM(C302:C311)-C307</f>
        <v>0</v>
      </c>
      <c r="D301" s="22">
        <f>SUM(D302:D311)-D307</f>
        <v>0</v>
      </c>
      <c r="E301" s="23">
        <f t="shared" si="25"/>
        <v>0</v>
      </c>
      <c r="F301" s="24">
        <f t="shared" si="26"/>
        <v>0</v>
      </c>
      <c r="G301" s="22">
        <f>SUM(G302:G311)-G307</f>
        <v>114171438</v>
      </c>
      <c r="H301" s="25">
        <f t="shared" si="30"/>
        <v>0</v>
      </c>
      <c r="I301" s="24">
        <f t="shared" si="28"/>
        <v>-114171438</v>
      </c>
      <c r="J301" s="14"/>
      <c r="K301" s="22">
        <f>SUM(vi:vs!C301)</f>
        <v>0</v>
      </c>
      <c r="L301" s="14">
        <f t="shared" si="27"/>
        <v>0</v>
      </c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7">
        <v>240103</v>
      </c>
      <c r="B302" s="28" t="s">
        <v>285</v>
      </c>
      <c r="C302" s="22">
        <f>SUM(vi:vs!C302)</f>
        <v>0</v>
      </c>
      <c r="D302" s="22">
        <f>SUM(vi:vs!D302)</f>
        <v>0</v>
      </c>
      <c r="E302" s="23">
        <f t="shared" si="25"/>
        <v>0</v>
      </c>
      <c r="F302" s="24">
        <f t="shared" si="26"/>
        <v>0</v>
      </c>
      <c r="G302" s="22">
        <f>SUM(vi:vs!G302)</f>
        <v>114171438</v>
      </c>
      <c r="H302" s="25">
        <f t="shared" si="30"/>
        <v>0</v>
      </c>
      <c r="I302" s="24">
        <f t="shared" si="28"/>
        <v>-114171438</v>
      </c>
      <c r="J302" s="14"/>
      <c r="K302" s="22">
        <f>SUM(vi:vs!C302)</f>
        <v>0</v>
      </c>
      <c r="L302" s="14">
        <f t="shared" si="27"/>
        <v>0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>
        <f>SUM(vi:vs!C303)</f>
        <v>0</v>
      </c>
      <c r="D303" s="22">
        <f>SUM(vi:vs!D303)</f>
        <v>0</v>
      </c>
      <c r="E303" s="23">
        <f t="shared" ref="E303:E341" si="32">SUM(C303:D303)</f>
        <v>0</v>
      </c>
      <c r="F303" s="24">
        <f t="shared" ref="F303:F341" si="33">IF(OR(E303=0,E$7=0),0,E303/E$7)*100</f>
        <v>0</v>
      </c>
      <c r="G303" s="22">
        <f>SUM(vi:vs!G303)</f>
        <v>0</v>
      </c>
      <c r="H303" s="25">
        <f t="shared" si="30"/>
        <v>0</v>
      </c>
      <c r="I303" s="24">
        <f t="shared" si="28"/>
        <v>0</v>
      </c>
      <c r="J303" s="14"/>
      <c r="K303" s="22">
        <f>SUM(vi:vs!C303)</f>
        <v>0</v>
      </c>
      <c r="L303" s="14">
        <f t="shared" si="27"/>
        <v>0</v>
      </c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>
        <f>SUM(vi:vs!C304)</f>
        <v>0</v>
      </c>
      <c r="D304" s="22">
        <f>SUM(vi:vs!D304)</f>
        <v>0</v>
      </c>
      <c r="E304" s="23">
        <f t="shared" si="32"/>
        <v>0</v>
      </c>
      <c r="F304" s="24">
        <f t="shared" si="33"/>
        <v>0</v>
      </c>
      <c r="G304" s="22">
        <f>SUM(vi:vs!G304)</f>
        <v>0</v>
      </c>
      <c r="H304" s="25">
        <f t="shared" si="30"/>
        <v>0</v>
      </c>
      <c r="I304" s="24">
        <f t="shared" si="28"/>
        <v>0</v>
      </c>
      <c r="J304" s="14"/>
      <c r="K304" s="22">
        <f>SUM(vi:vs!C304)</f>
        <v>0</v>
      </c>
      <c r="L304" s="14">
        <f t="shared" si="27"/>
        <v>0</v>
      </c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7">
        <v>240106</v>
      </c>
      <c r="B305" s="28" t="s">
        <v>288</v>
      </c>
      <c r="C305" s="22">
        <f>SUM(vi:vs!C305)</f>
        <v>0</v>
      </c>
      <c r="D305" s="22">
        <f>SUM(vi:vs!D305)</f>
        <v>0</v>
      </c>
      <c r="E305" s="23">
        <f t="shared" si="32"/>
        <v>0</v>
      </c>
      <c r="F305" s="24">
        <f t="shared" si="33"/>
        <v>0</v>
      </c>
      <c r="G305" s="22">
        <f>SUM(vi:vs!G305)</f>
        <v>0</v>
      </c>
      <c r="H305" s="25">
        <f t="shared" si="30"/>
        <v>0</v>
      </c>
      <c r="I305" s="24">
        <f t="shared" si="28"/>
        <v>0</v>
      </c>
      <c r="J305" s="14"/>
      <c r="K305" s="22">
        <f>SUM(vi:vs!C305)</f>
        <v>0</v>
      </c>
      <c r="L305" s="14">
        <f t="shared" si="27"/>
        <v>0</v>
      </c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>
        <f>SUM(vi:vs!C306)</f>
        <v>0</v>
      </c>
      <c r="D306" s="22">
        <f>SUM(vi:vs!D306)</f>
        <v>0</v>
      </c>
      <c r="E306" s="23">
        <f t="shared" si="32"/>
        <v>0</v>
      </c>
      <c r="F306" s="24">
        <f t="shared" si="33"/>
        <v>0</v>
      </c>
      <c r="G306" s="22">
        <f>SUM(vi:vs!G306)</f>
        <v>0</v>
      </c>
      <c r="H306" s="25">
        <f t="shared" si="30"/>
        <v>0</v>
      </c>
      <c r="I306" s="24">
        <f t="shared" si="28"/>
        <v>0</v>
      </c>
      <c r="J306" s="14"/>
      <c r="K306" s="22">
        <f>SUM(vi:vs!C306)</f>
        <v>0</v>
      </c>
      <c r="L306" s="14">
        <f t="shared" si="27"/>
        <v>0</v>
      </c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7">
        <v>240108</v>
      </c>
      <c r="B307" s="28" t="s">
        <v>290</v>
      </c>
      <c r="C307" s="22">
        <f>SUM(C308:C309)</f>
        <v>0</v>
      </c>
      <c r="D307" s="22">
        <f>SUM(D308:D309)</f>
        <v>0</v>
      </c>
      <c r="E307" s="23">
        <f t="shared" si="32"/>
        <v>0</v>
      </c>
      <c r="F307" s="24">
        <f t="shared" si="33"/>
        <v>0</v>
      </c>
      <c r="G307" s="22">
        <f>SUM(G308:G309)</f>
        <v>0</v>
      </c>
      <c r="H307" s="25">
        <f t="shared" si="30"/>
        <v>0</v>
      </c>
      <c r="I307" s="24">
        <f t="shared" si="28"/>
        <v>0</v>
      </c>
      <c r="J307" s="14"/>
      <c r="K307" s="22">
        <f>SUM(vi:vs!C307)</f>
        <v>0</v>
      </c>
      <c r="L307" s="14">
        <f t="shared" si="27"/>
        <v>0</v>
      </c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25.5" hidden="1" x14ac:dyDescent="0.2">
      <c r="A308" s="37">
        <v>24010801</v>
      </c>
      <c r="B308" s="28" t="s">
        <v>291</v>
      </c>
      <c r="C308" s="22">
        <f>SUM(vi:vs!C308)</f>
        <v>0</v>
      </c>
      <c r="D308" s="22">
        <f>SUM(vi:vs!D308)</f>
        <v>0</v>
      </c>
      <c r="E308" s="23">
        <f t="shared" si="32"/>
        <v>0</v>
      </c>
      <c r="F308" s="24">
        <f t="shared" si="33"/>
        <v>0</v>
      </c>
      <c r="G308" s="22">
        <f>SUM(vi:vs!G308)</f>
        <v>0</v>
      </c>
      <c r="H308" s="25">
        <f t="shared" si="30"/>
        <v>0</v>
      </c>
      <c r="I308" s="24">
        <f t="shared" si="28"/>
        <v>0</v>
      </c>
      <c r="J308" s="14"/>
      <c r="K308" s="22">
        <f>SUM(vi:vs!C308)</f>
        <v>0</v>
      </c>
      <c r="L308" s="14">
        <f t="shared" si="27"/>
        <v>0</v>
      </c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7">
        <v>24010802</v>
      </c>
      <c r="B309" s="28" t="s">
        <v>292</v>
      </c>
      <c r="C309" s="22">
        <f>SUM(vi:vs!C309)</f>
        <v>0</v>
      </c>
      <c r="D309" s="22">
        <f>SUM(vi:vs!D309)</f>
        <v>0</v>
      </c>
      <c r="E309" s="23">
        <f t="shared" si="32"/>
        <v>0</v>
      </c>
      <c r="F309" s="24">
        <f t="shared" si="33"/>
        <v>0</v>
      </c>
      <c r="G309" s="22">
        <f>SUM(vi:vs!G309)</f>
        <v>0</v>
      </c>
      <c r="H309" s="25">
        <f t="shared" si="30"/>
        <v>0</v>
      </c>
      <c r="I309" s="24">
        <f t="shared" si="28"/>
        <v>0</v>
      </c>
      <c r="J309" s="14"/>
      <c r="K309" s="22">
        <f>SUM(vi:vs!C309)</f>
        <v>0</v>
      </c>
      <c r="L309" s="14">
        <f t="shared" si="27"/>
        <v>0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7">
        <v>240109</v>
      </c>
      <c r="B310" s="28" t="s">
        <v>293</v>
      </c>
      <c r="C310" s="22">
        <f>SUM(vi:vs!C310)</f>
        <v>0</v>
      </c>
      <c r="D310" s="22">
        <f>SUM(vi:vs!D310)</f>
        <v>0</v>
      </c>
      <c r="E310" s="23">
        <f t="shared" si="32"/>
        <v>0</v>
      </c>
      <c r="F310" s="24">
        <f t="shared" si="33"/>
        <v>0</v>
      </c>
      <c r="G310" s="22">
        <f>SUM(vi:vs!G310)</f>
        <v>0</v>
      </c>
      <c r="H310" s="25">
        <f t="shared" si="30"/>
        <v>0</v>
      </c>
      <c r="I310" s="24">
        <f t="shared" si="28"/>
        <v>0</v>
      </c>
      <c r="J310" s="14"/>
      <c r="K310" s="22">
        <f>SUM(vi:vs!C310)</f>
        <v>0</v>
      </c>
      <c r="L310" s="14">
        <f t="shared" si="27"/>
        <v>0</v>
      </c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7">
        <v>240110</v>
      </c>
      <c r="B311" s="28" t="s">
        <v>294</v>
      </c>
      <c r="C311" s="22">
        <f>SUM(vi:vs!C311)</f>
        <v>0</v>
      </c>
      <c r="D311" s="22">
        <f>SUM(vi:vs!D311)</f>
        <v>0</v>
      </c>
      <c r="E311" s="23">
        <f t="shared" si="32"/>
        <v>0</v>
      </c>
      <c r="F311" s="24">
        <f t="shared" si="33"/>
        <v>0</v>
      </c>
      <c r="G311" s="22">
        <f>SUM(vi:vs!G311)</f>
        <v>0</v>
      </c>
      <c r="H311" s="25">
        <f t="shared" si="30"/>
        <v>0</v>
      </c>
      <c r="I311" s="24">
        <f t="shared" si="28"/>
        <v>0</v>
      </c>
      <c r="J311" s="14"/>
      <c r="K311" s="22">
        <f>SUM(vi:vs!C311)</f>
        <v>0</v>
      </c>
      <c r="L311" s="14">
        <f t="shared" si="27"/>
        <v>0</v>
      </c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2">
        <v>2402</v>
      </c>
      <c r="B312" s="27" t="s">
        <v>295</v>
      </c>
      <c r="C312" s="22">
        <f>SUM(C313:C316)</f>
        <v>0</v>
      </c>
      <c r="D312" s="22">
        <f>SUM(D313:D316)</f>
        <v>0</v>
      </c>
      <c r="E312" s="23">
        <f t="shared" si="32"/>
        <v>0</v>
      </c>
      <c r="F312" s="24">
        <f t="shared" si="33"/>
        <v>0</v>
      </c>
      <c r="G312" s="22">
        <f>SUM(G313:G316)</f>
        <v>0</v>
      </c>
      <c r="H312" s="25">
        <f t="shared" si="30"/>
        <v>0</v>
      </c>
      <c r="I312" s="24">
        <f t="shared" si="28"/>
        <v>0</v>
      </c>
      <c r="J312" s="14"/>
      <c r="K312" s="22">
        <f>SUM(vi:vs!C312)</f>
        <v>0</v>
      </c>
      <c r="L312" s="14">
        <f t="shared" si="27"/>
        <v>0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>
        <f>SUM(vi:vs!C313)</f>
        <v>0</v>
      </c>
      <c r="D313" s="22">
        <f>SUM(vi:vs!D313)</f>
        <v>0</v>
      </c>
      <c r="E313" s="23">
        <f t="shared" si="32"/>
        <v>0</v>
      </c>
      <c r="F313" s="24">
        <f t="shared" si="33"/>
        <v>0</v>
      </c>
      <c r="G313" s="22">
        <f>SUM(vi:vs!G313)</f>
        <v>0</v>
      </c>
      <c r="H313" s="25">
        <f t="shared" si="30"/>
        <v>0</v>
      </c>
      <c r="I313" s="24">
        <f t="shared" si="28"/>
        <v>0</v>
      </c>
      <c r="J313" s="14"/>
      <c r="K313" s="22">
        <f>SUM(vi:vs!C313)</f>
        <v>0</v>
      </c>
      <c r="L313" s="14">
        <f t="shared" si="27"/>
        <v>0</v>
      </c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>
        <f>SUM(vi:vs!C314)</f>
        <v>0</v>
      </c>
      <c r="D314" s="22">
        <f>SUM(vi:vs!D314)</f>
        <v>0</v>
      </c>
      <c r="E314" s="23">
        <f t="shared" si="32"/>
        <v>0</v>
      </c>
      <c r="F314" s="24">
        <f t="shared" si="33"/>
        <v>0</v>
      </c>
      <c r="G314" s="22">
        <f>SUM(vi:vs!G314)</f>
        <v>0</v>
      </c>
      <c r="H314" s="25">
        <f t="shared" si="30"/>
        <v>0</v>
      </c>
      <c r="I314" s="24">
        <f t="shared" si="28"/>
        <v>0</v>
      </c>
      <c r="J314" s="14"/>
      <c r="K314" s="22">
        <f>SUM(vi:vs!C314)</f>
        <v>0</v>
      </c>
      <c r="L314" s="14">
        <f t="shared" si="27"/>
        <v>0</v>
      </c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5">
        <v>240203</v>
      </c>
      <c r="B315" s="36" t="s">
        <v>298</v>
      </c>
      <c r="C315" s="22">
        <f>SUM(vi:vs!C315)</f>
        <v>0</v>
      </c>
      <c r="D315" s="22">
        <f>SUM(vi:vs!D315)</f>
        <v>0</v>
      </c>
      <c r="E315" s="23">
        <f t="shared" si="32"/>
        <v>0</v>
      </c>
      <c r="F315" s="24">
        <f t="shared" si="33"/>
        <v>0</v>
      </c>
      <c r="G315" s="22">
        <f>SUM(vi:vs!G315)</f>
        <v>0</v>
      </c>
      <c r="H315" s="25">
        <f t="shared" si="30"/>
        <v>0</v>
      </c>
      <c r="I315" s="24">
        <f t="shared" si="28"/>
        <v>0</v>
      </c>
      <c r="J315" s="14"/>
      <c r="K315" s="22">
        <f>SUM(vi:vs!C315)</f>
        <v>0</v>
      </c>
      <c r="L315" s="14">
        <f t="shared" si="27"/>
        <v>0</v>
      </c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5">
        <v>240204</v>
      </c>
      <c r="B316" s="36" t="s">
        <v>299</v>
      </c>
      <c r="C316" s="22">
        <f>SUM(vi:vs!C316)</f>
        <v>0</v>
      </c>
      <c r="D316" s="22">
        <f>SUM(vi:vs!D316)</f>
        <v>0</v>
      </c>
      <c r="E316" s="23">
        <f t="shared" si="32"/>
        <v>0</v>
      </c>
      <c r="F316" s="24">
        <f t="shared" si="33"/>
        <v>0</v>
      </c>
      <c r="G316" s="22">
        <f>SUM(vi:vs!G316)</f>
        <v>0</v>
      </c>
      <c r="H316" s="25">
        <f t="shared" si="30"/>
        <v>0</v>
      </c>
      <c r="I316" s="24">
        <f t="shared" si="28"/>
        <v>0</v>
      </c>
      <c r="J316" s="14"/>
      <c r="K316" s="22">
        <f>SUM(vi:vs!C316)</f>
        <v>0</v>
      </c>
      <c r="L316" s="14">
        <f t="shared" si="27"/>
        <v>0</v>
      </c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1854000000</v>
      </c>
      <c r="D317" s="22">
        <f>SUM(D318:D329)-D325</f>
        <v>0</v>
      </c>
      <c r="E317" s="23">
        <f t="shared" si="32"/>
        <v>1854000000</v>
      </c>
      <c r="F317" s="24">
        <f t="shared" si="33"/>
        <v>0.11733521976631781</v>
      </c>
      <c r="G317" s="22">
        <f>SUM(G318:G329)-G325</f>
        <v>1800582972</v>
      </c>
      <c r="H317" s="25">
        <f t="shared" si="30"/>
        <v>97.118822653721679</v>
      </c>
      <c r="I317" s="24">
        <f t="shared" si="28"/>
        <v>53417028</v>
      </c>
      <c r="J317" s="14"/>
      <c r="K317" s="22">
        <f>SUM(vi:vs!C317)</f>
        <v>1854000000</v>
      </c>
      <c r="L317" s="14">
        <f t="shared" si="27"/>
        <v>0</v>
      </c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5">
        <v>240301</v>
      </c>
      <c r="B318" s="28" t="s">
        <v>301</v>
      </c>
      <c r="C318" s="22">
        <f>SUM(vi:vs!C318)</f>
        <v>0</v>
      </c>
      <c r="D318" s="22">
        <f>SUM(vi:vs!D318)</f>
        <v>0</v>
      </c>
      <c r="E318" s="23">
        <f t="shared" si="32"/>
        <v>0</v>
      </c>
      <c r="F318" s="24">
        <f t="shared" si="33"/>
        <v>0</v>
      </c>
      <c r="G318" s="22">
        <f>SUM(vi:vs!G318)</f>
        <v>0</v>
      </c>
      <c r="H318" s="25">
        <f t="shared" si="30"/>
        <v>0</v>
      </c>
      <c r="I318" s="24">
        <f t="shared" si="28"/>
        <v>0</v>
      </c>
      <c r="J318" s="14"/>
      <c r="K318" s="22">
        <f>SUM(vi:vs!C318)</f>
        <v>0</v>
      </c>
      <c r="L318" s="14">
        <f t="shared" si="27"/>
        <v>0</v>
      </c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5">
        <v>240302</v>
      </c>
      <c r="B319" s="28" t="s">
        <v>302</v>
      </c>
      <c r="C319" s="22">
        <f>SUM(vi:vs!C319)</f>
        <v>0</v>
      </c>
      <c r="D319" s="22">
        <f>SUM(vi:vs!D319)</f>
        <v>0</v>
      </c>
      <c r="E319" s="23">
        <f t="shared" si="32"/>
        <v>0</v>
      </c>
      <c r="F319" s="24">
        <f t="shared" si="33"/>
        <v>0</v>
      </c>
      <c r="G319" s="22">
        <f>SUM(vi:vs!G319)</f>
        <v>0</v>
      </c>
      <c r="H319" s="25">
        <f t="shared" si="30"/>
        <v>0</v>
      </c>
      <c r="I319" s="24">
        <f t="shared" si="28"/>
        <v>0</v>
      </c>
      <c r="J319" s="14"/>
      <c r="K319" s="22">
        <f>SUM(vi:vs!C319)</f>
        <v>0</v>
      </c>
      <c r="L319" s="14">
        <f t="shared" si="27"/>
        <v>0</v>
      </c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5">
        <v>240303</v>
      </c>
      <c r="B320" s="21" t="s">
        <v>303</v>
      </c>
      <c r="C320" s="22">
        <f>SUM(vi:vs!C320)</f>
        <v>0</v>
      </c>
      <c r="D320" s="22">
        <f>SUM(vi:vs!D320)</f>
        <v>0</v>
      </c>
      <c r="E320" s="23">
        <f t="shared" si="32"/>
        <v>0</v>
      </c>
      <c r="F320" s="24">
        <f t="shared" si="33"/>
        <v>0</v>
      </c>
      <c r="G320" s="22">
        <f>SUM(vi:vs!G320)</f>
        <v>0</v>
      </c>
      <c r="H320" s="25">
        <f t="shared" si="30"/>
        <v>0</v>
      </c>
      <c r="I320" s="24">
        <f t="shared" si="28"/>
        <v>0</v>
      </c>
      <c r="J320" s="14"/>
      <c r="K320" s="22">
        <f>SUM(vi:vs!C320)</f>
        <v>0</v>
      </c>
      <c r="L320" s="14">
        <f t="shared" si="27"/>
        <v>0</v>
      </c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5">
        <v>240304</v>
      </c>
      <c r="B321" s="21" t="s">
        <v>304</v>
      </c>
      <c r="C321" s="22">
        <f>SUM(vi:vs!C321)</f>
        <v>0</v>
      </c>
      <c r="D321" s="22">
        <f>SUM(vi:vs!D321)</f>
        <v>0</v>
      </c>
      <c r="E321" s="23">
        <f t="shared" si="32"/>
        <v>0</v>
      </c>
      <c r="F321" s="24">
        <f t="shared" si="33"/>
        <v>0</v>
      </c>
      <c r="G321" s="22">
        <f>SUM(vi:vs!G321)</f>
        <v>0</v>
      </c>
      <c r="H321" s="25">
        <f t="shared" si="30"/>
        <v>0</v>
      </c>
      <c r="I321" s="24">
        <f t="shared" si="28"/>
        <v>0</v>
      </c>
      <c r="J321" s="14"/>
      <c r="K321" s="22">
        <f>SUM(vi:vs!C321)</f>
        <v>0</v>
      </c>
      <c r="L321" s="14">
        <f t="shared" si="27"/>
        <v>0</v>
      </c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5">
        <v>240305</v>
      </c>
      <c r="B322" s="21" t="s">
        <v>305</v>
      </c>
      <c r="C322" s="22">
        <f>SUM(vi:vs!C322)</f>
        <v>0</v>
      </c>
      <c r="D322" s="22">
        <f>SUM(vi:vs!D322)</f>
        <v>0</v>
      </c>
      <c r="E322" s="23">
        <f t="shared" si="32"/>
        <v>0</v>
      </c>
      <c r="F322" s="24">
        <f t="shared" si="33"/>
        <v>0</v>
      </c>
      <c r="G322" s="22">
        <f>SUM(vi:vs!G322)</f>
        <v>0</v>
      </c>
      <c r="H322" s="25">
        <f t="shared" si="30"/>
        <v>0</v>
      </c>
      <c r="I322" s="24">
        <f t="shared" si="28"/>
        <v>0</v>
      </c>
      <c r="J322" s="14"/>
      <c r="K322" s="22">
        <f>SUM(vi:vs!C322)</f>
        <v>0</v>
      </c>
      <c r="L322" s="14">
        <f t="shared" si="27"/>
        <v>0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5">
        <v>240306</v>
      </c>
      <c r="B323" s="21" t="s">
        <v>306</v>
      </c>
      <c r="C323" s="22">
        <f>SUM(vi:vs!C323)</f>
        <v>0</v>
      </c>
      <c r="D323" s="22">
        <f>SUM(vi:vs!D323)</f>
        <v>0</v>
      </c>
      <c r="E323" s="23">
        <f t="shared" si="32"/>
        <v>0</v>
      </c>
      <c r="F323" s="24">
        <f t="shared" si="33"/>
        <v>0</v>
      </c>
      <c r="G323" s="22">
        <f>SUM(vi:vs!G323)</f>
        <v>0</v>
      </c>
      <c r="H323" s="25">
        <f t="shared" si="30"/>
        <v>0</v>
      </c>
      <c r="I323" s="24">
        <f t="shared" si="28"/>
        <v>0</v>
      </c>
      <c r="J323" s="14"/>
      <c r="K323" s="22">
        <f>SUM(vi:vs!C323)</f>
        <v>0</v>
      </c>
      <c r="L323" s="14">
        <f t="shared" si="27"/>
        <v>0</v>
      </c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5">
        <v>240307</v>
      </c>
      <c r="B324" s="21" t="s">
        <v>307</v>
      </c>
      <c r="C324" s="22">
        <f>SUM(vi:vs!C324)</f>
        <v>0</v>
      </c>
      <c r="D324" s="22">
        <f>SUM(vi:vs!D324)</f>
        <v>0</v>
      </c>
      <c r="E324" s="23">
        <f t="shared" si="32"/>
        <v>0</v>
      </c>
      <c r="F324" s="24">
        <f t="shared" si="33"/>
        <v>0</v>
      </c>
      <c r="G324" s="22">
        <f>SUM(vi:vs!G324)</f>
        <v>0</v>
      </c>
      <c r="H324" s="25">
        <f t="shared" si="30"/>
        <v>0</v>
      </c>
      <c r="I324" s="24">
        <f t="shared" si="28"/>
        <v>0</v>
      </c>
      <c r="J324" s="14"/>
      <c r="K324" s="22">
        <f>SUM(vi:vs!C324)</f>
        <v>0</v>
      </c>
      <c r="L324" s="14">
        <f t="shared" si="27"/>
        <v>0</v>
      </c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5">
        <v>240308</v>
      </c>
      <c r="B325" s="21" t="s">
        <v>308</v>
      </c>
      <c r="C325" s="22">
        <f>SUM(C326:C328)</f>
        <v>0</v>
      </c>
      <c r="D325" s="22">
        <f>SUM(D326:D328)</f>
        <v>0</v>
      </c>
      <c r="E325" s="23">
        <f t="shared" si="32"/>
        <v>0</v>
      </c>
      <c r="F325" s="24">
        <f t="shared" si="33"/>
        <v>0</v>
      </c>
      <c r="G325" s="22">
        <f>SUM(G326:G328)</f>
        <v>0</v>
      </c>
      <c r="H325" s="25">
        <f t="shared" si="30"/>
        <v>0</v>
      </c>
      <c r="I325" s="24">
        <f t="shared" si="28"/>
        <v>0</v>
      </c>
      <c r="J325" s="14"/>
      <c r="K325" s="22">
        <f>SUM(vi:vs!C325)</f>
        <v>0</v>
      </c>
      <c r="L325" s="14">
        <f t="shared" si="27"/>
        <v>0</v>
      </c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5">
        <v>24030801</v>
      </c>
      <c r="B326" s="21" t="s">
        <v>309</v>
      </c>
      <c r="C326" s="22">
        <f>SUM(vi:vs!C326)</f>
        <v>0</v>
      </c>
      <c r="D326" s="22">
        <f>SUM(vi:vs!D326)</f>
        <v>0</v>
      </c>
      <c r="E326" s="23">
        <f t="shared" si="32"/>
        <v>0</v>
      </c>
      <c r="F326" s="24">
        <f t="shared" si="33"/>
        <v>0</v>
      </c>
      <c r="G326" s="22">
        <f>SUM(vi:vs!G326)</f>
        <v>0</v>
      </c>
      <c r="H326" s="25">
        <f t="shared" si="30"/>
        <v>0</v>
      </c>
      <c r="I326" s="24">
        <f t="shared" si="28"/>
        <v>0</v>
      </c>
      <c r="J326" s="14"/>
      <c r="K326" s="22">
        <f>SUM(vi:vs!C326)</f>
        <v>0</v>
      </c>
      <c r="L326" s="14">
        <f t="shared" si="27"/>
        <v>0</v>
      </c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5">
        <v>24030802</v>
      </c>
      <c r="B327" s="21" t="s">
        <v>310</v>
      </c>
      <c r="C327" s="22">
        <f>SUM(vi:vs!C327)</f>
        <v>0</v>
      </c>
      <c r="D327" s="22">
        <f>SUM(vi:vs!D327)</f>
        <v>0</v>
      </c>
      <c r="E327" s="23">
        <f t="shared" si="32"/>
        <v>0</v>
      </c>
      <c r="F327" s="24">
        <f t="shared" si="33"/>
        <v>0</v>
      </c>
      <c r="G327" s="22">
        <f>SUM(vi:vs!G327)</f>
        <v>0</v>
      </c>
      <c r="H327" s="25">
        <f t="shared" si="30"/>
        <v>0</v>
      </c>
      <c r="I327" s="24">
        <f t="shared" si="28"/>
        <v>0</v>
      </c>
      <c r="J327" s="14"/>
      <c r="K327" s="22">
        <f>SUM(vi:vs!C327)</f>
        <v>0</v>
      </c>
      <c r="L327" s="14">
        <f t="shared" si="27"/>
        <v>0</v>
      </c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5">
        <v>24030803</v>
      </c>
      <c r="B328" s="21" t="s">
        <v>311</v>
      </c>
      <c r="C328" s="22">
        <f>SUM(vi:vs!C328)</f>
        <v>0</v>
      </c>
      <c r="D328" s="22">
        <f>SUM(vi:vs!D328)</f>
        <v>0</v>
      </c>
      <c r="E328" s="23">
        <f t="shared" si="32"/>
        <v>0</v>
      </c>
      <c r="F328" s="24">
        <f t="shared" si="33"/>
        <v>0</v>
      </c>
      <c r="G328" s="22">
        <f>SUM(vi:vs!G328)</f>
        <v>0</v>
      </c>
      <c r="H328" s="25">
        <f t="shared" si="30"/>
        <v>0</v>
      </c>
      <c r="I328" s="24">
        <f t="shared" si="28"/>
        <v>0</v>
      </c>
      <c r="J328" s="14"/>
      <c r="K328" s="22">
        <f>SUM(vi:vs!C328)</f>
        <v>0</v>
      </c>
      <c r="L328" s="14">
        <f t="shared" ref="L328:L341" si="34">+C328-K328</f>
        <v>0</v>
      </c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f>SUM(vi:vs!C329)</f>
        <v>1854000000</v>
      </c>
      <c r="D329" s="22">
        <f>SUM(vi:vs!D329)</f>
        <v>0</v>
      </c>
      <c r="E329" s="23">
        <f t="shared" si="32"/>
        <v>1854000000</v>
      </c>
      <c r="F329" s="24">
        <f t="shared" si="33"/>
        <v>0.11733521976631781</v>
      </c>
      <c r="G329" s="22">
        <f>SUM(vi:vs!G329)</f>
        <v>1800582972</v>
      </c>
      <c r="H329" s="25">
        <f t="shared" si="30"/>
        <v>97.118822653721679</v>
      </c>
      <c r="I329" s="24">
        <f t="shared" si="28"/>
        <v>53417028</v>
      </c>
      <c r="J329" s="14"/>
      <c r="K329" s="22">
        <f>SUM(vi:vs!C329)</f>
        <v>1854000000</v>
      </c>
      <c r="L329" s="14">
        <f t="shared" si="34"/>
        <v>0</v>
      </c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5">
        <v>2404</v>
      </c>
      <c r="B330" s="27" t="s">
        <v>312</v>
      </c>
      <c r="C330" s="22">
        <f>SUM(vi:vs!C330)</f>
        <v>0</v>
      </c>
      <c r="D330" s="22">
        <f>SUM(vi:vs!D330)</f>
        <v>0</v>
      </c>
      <c r="E330" s="23">
        <f t="shared" si="32"/>
        <v>0</v>
      </c>
      <c r="F330" s="24">
        <f t="shared" si="33"/>
        <v>0</v>
      </c>
      <c r="G330" s="22">
        <f>SUM(vi:vs!G330)</f>
        <v>0</v>
      </c>
      <c r="H330" s="25">
        <f t="shared" si="30"/>
        <v>0</v>
      </c>
      <c r="I330" s="24">
        <f t="shared" ref="I330:I341" si="35">SUM(E330-G330)</f>
        <v>0</v>
      </c>
      <c r="J330" s="14"/>
      <c r="K330" s="22">
        <f>SUM(vi:vs!C330)</f>
        <v>0</v>
      </c>
      <c r="L330" s="14">
        <f t="shared" si="34"/>
        <v>0</v>
      </c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5">
        <v>2405</v>
      </c>
      <c r="B331" s="27" t="s">
        <v>313</v>
      </c>
      <c r="C331" s="22">
        <f>SUM(vi:vs!C331)</f>
        <v>0</v>
      </c>
      <c r="D331" s="22">
        <f>SUM(vi:vs!D331)</f>
        <v>0</v>
      </c>
      <c r="E331" s="23">
        <f t="shared" si="32"/>
        <v>0</v>
      </c>
      <c r="F331" s="24">
        <f t="shared" si="33"/>
        <v>0</v>
      </c>
      <c r="G331" s="22">
        <f>SUM(vi:vs!G331)</f>
        <v>0</v>
      </c>
      <c r="H331" s="25">
        <f t="shared" si="30"/>
        <v>0</v>
      </c>
      <c r="I331" s="24">
        <f t="shared" si="35"/>
        <v>0</v>
      </c>
      <c r="J331" s="14"/>
      <c r="K331" s="22">
        <f>SUM(vi:vs!C331)</f>
        <v>0</v>
      </c>
      <c r="L331" s="14">
        <f t="shared" si="34"/>
        <v>0</v>
      </c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>
        <f>SUM(vi:vs!C332)</f>
        <v>0</v>
      </c>
      <c r="D332" s="22">
        <f>SUM(vi:vs!D332)</f>
        <v>0</v>
      </c>
      <c r="E332" s="23">
        <f t="shared" si="32"/>
        <v>0</v>
      </c>
      <c r="F332" s="24">
        <f t="shared" si="33"/>
        <v>0</v>
      </c>
      <c r="G332" s="22">
        <f>SUM(vi:vs!G332)</f>
        <v>0</v>
      </c>
      <c r="H332" s="25">
        <f t="shared" si="30"/>
        <v>0</v>
      </c>
      <c r="I332" s="24">
        <f t="shared" si="35"/>
        <v>0</v>
      </c>
      <c r="J332" s="14"/>
      <c r="K332" s="22">
        <f>SUM(vi:vs!C332)</f>
        <v>0</v>
      </c>
      <c r="L332" s="14">
        <f t="shared" si="34"/>
        <v>0</v>
      </c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5">
        <v>2407</v>
      </c>
      <c r="B333" s="21" t="s">
        <v>315</v>
      </c>
      <c r="C333" s="22">
        <f>SUM(vi:vs!C333)</f>
        <v>0</v>
      </c>
      <c r="D333" s="22">
        <f>SUM(vi:vs!D333)</f>
        <v>0</v>
      </c>
      <c r="E333" s="23">
        <f t="shared" si="32"/>
        <v>0</v>
      </c>
      <c r="F333" s="24">
        <f t="shared" si="33"/>
        <v>0</v>
      </c>
      <c r="G333" s="22">
        <f>SUM(vi:vs!G333)</f>
        <v>0</v>
      </c>
      <c r="H333" s="25">
        <f t="shared" si="30"/>
        <v>0</v>
      </c>
      <c r="I333" s="24">
        <f t="shared" si="35"/>
        <v>0</v>
      </c>
      <c r="J333" s="14"/>
      <c r="K333" s="22">
        <f>SUM(vi:vs!C333)</f>
        <v>0</v>
      </c>
      <c r="L333" s="14">
        <f t="shared" si="34"/>
        <v>0</v>
      </c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>
        <f>SUM(vi:vs!C334)</f>
        <v>0</v>
      </c>
      <c r="D334" s="22">
        <f>SUM(vi:vs!D334)</f>
        <v>0</v>
      </c>
      <c r="E334" s="23">
        <f t="shared" si="32"/>
        <v>0</v>
      </c>
      <c r="F334" s="24">
        <f t="shared" si="33"/>
        <v>0</v>
      </c>
      <c r="G334" s="22">
        <f>SUM(vi:vs!G334)</f>
        <v>0</v>
      </c>
      <c r="H334" s="25">
        <f t="shared" si="30"/>
        <v>0</v>
      </c>
      <c r="I334" s="24">
        <f t="shared" si="35"/>
        <v>0</v>
      </c>
      <c r="J334" s="14"/>
      <c r="K334" s="22">
        <f>SUM(vi:vs!C334)</f>
        <v>0</v>
      </c>
      <c r="L334" s="14">
        <f t="shared" si="34"/>
        <v>0</v>
      </c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5">
        <v>2499</v>
      </c>
      <c r="B335" s="27" t="s">
        <v>317</v>
      </c>
      <c r="C335" s="22">
        <f>SUM(C336:C340)</f>
        <v>0</v>
      </c>
      <c r="D335" s="22">
        <f>SUM(D336:D340)</f>
        <v>0</v>
      </c>
      <c r="E335" s="23">
        <f t="shared" si="32"/>
        <v>0</v>
      </c>
      <c r="F335" s="24">
        <f t="shared" si="33"/>
        <v>0</v>
      </c>
      <c r="G335" s="22">
        <f>SUM(G336:G340)</f>
        <v>1917659492</v>
      </c>
      <c r="H335" s="25">
        <f t="shared" si="30"/>
        <v>0</v>
      </c>
      <c r="I335" s="24">
        <f t="shared" si="35"/>
        <v>-1917659492</v>
      </c>
      <c r="J335" s="14"/>
      <c r="K335" s="22">
        <f>SUM(vi:vs!C335)</f>
        <v>0</v>
      </c>
      <c r="L335" s="14">
        <f t="shared" si="34"/>
        <v>0</v>
      </c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5">
        <v>249901</v>
      </c>
      <c r="B336" s="21" t="s">
        <v>318</v>
      </c>
      <c r="C336" s="22">
        <f>SUM(vi:vs!C336)</f>
        <v>0</v>
      </c>
      <c r="D336" s="22">
        <f>SUM(vi:vs!D336)</f>
        <v>0</v>
      </c>
      <c r="E336" s="23">
        <f t="shared" si="32"/>
        <v>0</v>
      </c>
      <c r="F336" s="24">
        <f t="shared" si="33"/>
        <v>0</v>
      </c>
      <c r="G336" s="22">
        <f>SUM(vi:vs!G336)</f>
        <v>0</v>
      </c>
      <c r="H336" s="25">
        <f t="shared" si="30"/>
        <v>0</v>
      </c>
      <c r="I336" s="24">
        <f t="shared" si="35"/>
        <v>0</v>
      </c>
      <c r="J336" s="14"/>
      <c r="K336" s="22">
        <f>SUM(vi:vs!C336)</f>
        <v>0</v>
      </c>
      <c r="L336" s="14">
        <f t="shared" si="34"/>
        <v>0</v>
      </c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5">
        <v>249903</v>
      </c>
      <c r="B337" s="21" t="s">
        <v>319</v>
      </c>
      <c r="C337" s="22">
        <f>SUM(vi:vs!C337)</f>
        <v>0</v>
      </c>
      <c r="D337" s="22">
        <f>SUM(vi:vs!D337)</f>
        <v>0</v>
      </c>
      <c r="E337" s="23">
        <f t="shared" si="32"/>
        <v>0</v>
      </c>
      <c r="F337" s="24">
        <f t="shared" si="33"/>
        <v>0</v>
      </c>
      <c r="G337" s="22">
        <f>SUM(vi:vs!G337)</f>
        <v>0</v>
      </c>
      <c r="H337" s="25">
        <f t="shared" si="30"/>
        <v>0</v>
      </c>
      <c r="I337" s="24">
        <f t="shared" si="35"/>
        <v>0</v>
      </c>
      <c r="J337" s="14"/>
      <c r="K337" s="22">
        <f>SUM(vi:vs!C337)</f>
        <v>0</v>
      </c>
      <c r="L337" s="14">
        <f t="shared" si="34"/>
        <v>0</v>
      </c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5">
        <v>249904</v>
      </c>
      <c r="B338" s="21" t="s">
        <v>320</v>
      </c>
      <c r="C338" s="22">
        <f>SUM(vi:vs!C338)</f>
        <v>0</v>
      </c>
      <c r="D338" s="22">
        <f>SUM(vi:vs!D338)</f>
        <v>0</v>
      </c>
      <c r="E338" s="23">
        <f t="shared" si="32"/>
        <v>0</v>
      </c>
      <c r="F338" s="24">
        <f t="shared" si="33"/>
        <v>0</v>
      </c>
      <c r="G338" s="22">
        <f>SUM(vi:vs!G338)</f>
        <v>0</v>
      </c>
      <c r="H338" s="25">
        <f t="shared" si="30"/>
        <v>0</v>
      </c>
      <c r="I338" s="24">
        <f t="shared" si="35"/>
        <v>0</v>
      </c>
      <c r="J338" s="14"/>
      <c r="K338" s="22">
        <f>SUM(vi:vs!C338)</f>
        <v>0</v>
      </c>
      <c r="L338" s="14">
        <f t="shared" si="34"/>
        <v>0</v>
      </c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5">
        <v>249905</v>
      </c>
      <c r="B339" s="21" t="s">
        <v>321</v>
      </c>
      <c r="C339" s="22">
        <f>SUM(vi:vs!C339)</f>
        <v>0</v>
      </c>
      <c r="D339" s="22">
        <f>SUM(vi:vs!D339)</f>
        <v>0</v>
      </c>
      <c r="E339" s="23">
        <f t="shared" si="32"/>
        <v>0</v>
      </c>
      <c r="F339" s="24">
        <f t="shared" si="33"/>
        <v>0</v>
      </c>
      <c r="G339" s="22">
        <f>SUM(vi:vs!G339)</f>
        <v>0</v>
      </c>
      <c r="H339" s="25"/>
      <c r="I339" s="24"/>
      <c r="J339" s="14"/>
      <c r="K339" s="22">
        <f>SUM(vi:vs!C339)</f>
        <v>0</v>
      </c>
      <c r="L339" s="14">
        <f t="shared" si="34"/>
        <v>0</v>
      </c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>
        <f>SUM(vi:vs!C340)</f>
        <v>0</v>
      </c>
      <c r="D340" s="22">
        <f>SUM(vi:vs!D340)</f>
        <v>0</v>
      </c>
      <c r="E340" s="23">
        <f t="shared" si="32"/>
        <v>0</v>
      </c>
      <c r="F340" s="24">
        <f t="shared" si="33"/>
        <v>0</v>
      </c>
      <c r="G340" s="22">
        <f>SUM(vi:vs!G340)</f>
        <v>1917659492</v>
      </c>
      <c r="H340" s="25">
        <f t="shared" si="30"/>
        <v>0</v>
      </c>
      <c r="I340" s="24">
        <f t="shared" si="35"/>
        <v>-1917659492</v>
      </c>
      <c r="J340" s="14"/>
      <c r="K340" s="22">
        <f>SUM(vi:vs!C340)</f>
        <v>0</v>
      </c>
      <c r="L340" s="14">
        <f t="shared" si="34"/>
        <v>0</v>
      </c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1395785000000</v>
      </c>
      <c r="D341" s="45">
        <f>SUM(D8+D12)</f>
        <v>184303232410</v>
      </c>
      <c r="E341" s="46">
        <f t="shared" si="32"/>
        <v>1580088232410</v>
      </c>
      <c r="F341" s="47">
        <f t="shared" si="33"/>
        <v>100</v>
      </c>
      <c r="G341" s="45">
        <f>SUM(G8+G12)</f>
        <v>750609597029</v>
      </c>
      <c r="H341" s="48">
        <f t="shared" si="30"/>
        <v>47.504283724975707</v>
      </c>
      <c r="I341" s="47">
        <f t="shared" si="35"/>
        <v>829478635381</v>
      </c>
      <c r="J341" s="14"/>
      <c r="K341" s="22">
        <f>SUM(vi:vs!C341)</f>
        <v>1395785000000</v>
      </c>
      <c r="L341" s="14">
        <f t="shared" si="34"/>
        <v>0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workbookViewId="0">
      <pane xSplit="1" ySplit="40" topLeftCell="W41" activePane="bottomRight" state="frozen"/>
      <selection pane="topRight" activeCell="B1" sqref="B1"/>
      <selection pane="bottomLeft" activeCell="A41" sqref="A41"/>
      <selection pane="bottomRight" activeCell="AA41" sqref="AA41:AA63"/>
    </sheetView>
  </sheetViews>
  <sheetFormatPr baseColWidth="10" defaultRowHeight="15.75" x14ac:dyDescent="0.25"/>
  <cols>
    <col min="1" max="1" width="24.25" customWidth="1"/>
    <col min="2" max="2" width="16" bestFit="1" customWidth="1"/>
    <col min="3" max="3" width="14.75" customWidth="1"/>
    <col min="4" max="4" width="15.125" bestFit="1" customWidth="1"/>
    <col min="5" max="5" width="7" bestFit="1" customWidth="1"/>
    <col min="6" max="6" width="14.25" bestFit="1" customWidth="1"/>
    <col min="7" max="7" width="6.625" bestFit="1" customWidth="1"/>
    <col min="8" max="10" width="14.25" hidden="1" customWidth="1"/>
    <col min="11" max="11" width="7" hidden="1" customWidth="1"/>
    <col min="12" max="12" width="12.875" hidden="1" customWidth="1"/>
    <col min="13" max="13" width="6.625" hidden="1" customWidth="1"/>
    <col min="14" max="14" width="14.25" bestFit="1" customWidth="1"/>
    <col min="15" max="15" width="12.875" bestFit="1" customWidth="1"/>
    <col min="16" max="16" width="14.25" bestFit="1" customWidth="1"/>
    <col min="17" max="17" width="7" bestFit="1" customWidth="1"/>
    <col min="18" max="18" width="12.875" bestFit="1" customWidth="1"/>
    <col min="19" max="19" width="7.125" bestFit="1" customWidth="1"/>
    <col min="20" max="20" width="14.25" bestFit="1" customWidth="1"/>
    <col min="21" max="21" width="13.375" bestFit="1" customWidth="1"/>
    <col min="22" max="22" width="14.25" bestFit="1" customWidth="1"/>
    <col min="23" max="23" width="6.625" customWidth="1"/>
    <col min="24" max="24" width="13.375" bestFit="1" customWidth="1"/>
    <col min="25" max="25" width="7.125" bestFit="1" customWidth="1"/>
    <col min="26" max="26" width="15.125" bestFit="1" customWidth="1"/>
    <col min="27" max="27" width="12.875" bestFit="1" customWidth="1"/>
    <col min="28" max="28" width="15.125" bestFit="1" customWidth="1"/>
    <col min="29" max="29" width="7" bestFit="1" customWidth="1"/>
    <col min="30" max="30" width="14.25" bestFit="1" customWidth="1"/>
    <col min="31" max="31" width="6.625" bestFit="1" customWidth="1"/>
    <col min="32" max="32" width="15.125" bestFit="1" customWidth="1"/>
    <col min="33" max="33" width="16" hidden="1" customWidth="1"/>
    <col min="34" max="34" width="15.875" hidden="1" customWidth="1"/>
  </cols>
  <sheetData>
    <row r="1" spans="1:33" x14ac:dyDescent="0.25">
      <c r="A1" s="49"/>
      <c r="B1" s="113" t="s">
        <v>394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49"/>
    </row>
    <row r="2" spans="1:33" x14ac:dyDescent="0.25">
      <c r="A2" s="50" t="s">
        <v>323</v>
      </c>
      <c r="B2" s="113" t="s">
        <v>420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49"/>
    </row>
    <row r="3" spans="1:33" ht="23.25" x14ac:dyDescent="0.25">
      <c r="A3" s="50" t="s">
        <v>324</v>
      </c>
      <c r="B3" s="113" t="s">
        <v>423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49"/>
    </row>
    <row r="4" spans="1:33" ht="16.5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x14ac:dyDescent="0.25">
      <c r="A5" s="85"/>
      <c r="B5" s="114" t="s">
        <v>20</v>
      </c>
      <c r="C5" s="115"/>
      <c r="D5" s="115"/>
      <c r="E5" s="115"/>
      <c r="F5" s="115"/>
      <c r="G5" s="116"/>
      <c r="H5" s="114" t="s">
        <v>208</v>
      </c>
      <c r="I5" s="115"/>
      <c r="J5" s="115"/>
      <c r="K5" s="115"/>
      <c r="L5" s="115"/>
      <c r="M5" s="116"/>
      <c r="N5" s="114" t="s">
        <v>283</v>
      </c>
      <c r="O5" s="115"/>
      <c r="P5" s="115"/>
      <c r="Q5" s="115"/>
      <c r="R5" s="115"/>
      <c r="S5" s="116"/>
      <c r="T5" s="114" t="s">
        <v>325</v>
      </c>
      <c r="U5" s="115"/>
      <c r="V5" s="115"/>
      <c r="W5" s="115"/>
      <c r="X5" s="115"/>
      <c r="Y5" s="116"/>
      <c r="Z5" s="114" t="s">
        <v>326</v>
      </c>
      <c r="AA5" s="115"/>
      <c r="AB5" s="115"/>
      <c r="AC5" s="115"/>
      <c r="AD5" s="115"/>
      <c r="AE5" s="115"/>
      <c r="AF5" s="116"/>
      <c r="AG5" s="52"/>
    </row>
    <row r="6" spans="1:33" x14ac:dyDescent="0.25">
      <c r="A6" s="86"/>
      <c r="B6" s="117" t="s">
        <v>327</v>
      </c>
      <c r="C6" s="118"/>
      <c r="D6" s="118"/>
      <c r="E6" s="118"/>
      <c r="F6" s="118" t="s">
        <v>328</v>
      </c>
      <c r="G6" s="119"/>
      <c r="H6" s="117" t="s">
        <v>327</v>
      </c>
      <c r="I6" s="118"/>
      <c r="J6" s="118"/>
      <c r="K6" s="118"/>
      <c r="L6" s="118" t="s">
        <v>328</v>
      </c>
      <c r="M6" s="119"/>
      <c r="N6" s="117" t="s">
        <v>327</v>
      </c>
      <c r="O6" s="118"/>
      <c r="P6" s="118"/>
      <c r="Q6" s="118"/>
      <c r="R6" s="118" t="s">
        <v>328</v>
      </c>
      <c r="S6" s="119"/>
      <c r="T6" s="117" t="s">
        <v>327</v>
      </c>
      <c r="U6" s="118"/>
      <c r="V6" s="118"/>
      <c r="W6" s="118"/>
      <c r="X6" s="118" t="s">
        <v>328</v>
      </c>
      <c r="Y6" s="119"/>
      <c r="Z6" s="117" t="s">
        <v>327</v>
      </c>
      <c r="AA6" s="118"/>
      <c r="AB6" s="118"/>
      <c r="AC6" s="118"/>
      <c r="AD6" s="118" t="s">
        <v>328</v>
      </c>
      <c r="AE6" s="118"/>
      <c r="AF6" s="119"/>
      <c r="AG6" s="52"/>
    </row>
    <row r="7" spans="1:33" ht="16.5" thickBot="1" x14ac:dyDescent="0.3">
      <c r="A7" s="98" t="s">
        <v>329</v>
      </c>
      <c r="B7" s="55" t="s">
        <v>330</v>
      </c>
      <c r="C7" s="53" t="s">
        <v>331</v>
      </c>
      <c r="D7" s="53" t="s">
        <v>332</v>
      </c>
      <c r="E7" s="53" t="s">
        <v>333</v>
      </c>
      <c r="F7" s="53" t="s">
        <v>334</v>
      </c>
      <c r="G7" s="54" t="s">
        <v>335</v>
      </c>
      <c r="H7" s="55" t="s">
        <v>330</v>
      </c>
      <c r="I7" s="53" t="s">
        <v>331</v>
      </c>
      <c r="J7" s="53" t="s">
        <v>332</v>
      </c>
      <c r="K7" s="53" t="s">
        <v>333</v>
      </c>
      <c r="L7" s="53" t="s">
        <v>334</v>
      </c>
      <c r="M7" s="54" t="s">
        <v>335</v>
      </c>
      <c r="N7" s="55" t="s">
        <v>330</v>
      </c>
      <c r="O7" s="53" t="s">
        <v>331</v>
      </c>
      <c r="P7" s="53" t="s">
        <v>332</v>
      </c>
      <c r="Q7" s="53" t="s">
        <v>333</v>
      </c>
      <c r="R7" s="53" t="s">
        <v>334</v>
      </c>
      <c r="S7" s="54" t="s">
        <v>335</v>
      </c>
      <c r="T7" s="55" t="s">
        <v>330</v>
      </c>
      <c r="U7" s="53" t="s">
        <v>331</v>
      </c>
      <c r="V7" s="53" t="s">
        <v>332</v>
      </c>
      <c r="W7" s="53" t="s">
        <v>333</v>
      </c>
      <c r="X7" s="53" t="s">
        <v>334</v>
      </c>
      <c r="Y7" s="54" t="s">
        <v>335</v>
      </c>
      <c r="Z7" s="55" t="s">
        <v>330</v>
      </c>
      <c r="AA7" s="53" t="s">
        <v>331</v>
      </c>
      <c r="AB7" s="53" t="s">
        <v>332</v>
      </c>
      <c r="AC7" s="53" t="s">
        <v>333</v>
      </c>
      <c r="AD7" s="53" t="s">
        <v>334</v>
      </c>
      <c r="AE7" s="53" t="s">
        <v>335</v>
      </c>
      <c r="AF7" s="54" t="s">
        <v>336</v>
      </c>
      <c r="AG7" s="56"/>
    </row>
    <row r="8" spans="1:33" ht="26.25" hidden="1" x14ac:dyDescent="0.25">
      <c r="A8" s="92" t="s">
        <v>337</v>
      </c>
      <c r="B8" s="93">
        <f>SUM([2]hda!C13)</f>
        <v>7318011095000</v>
      </c>
      <c r="C8" s="94">
        <f>SUM([2]hda!D13)</f>
        <v>0</v>
      </c>
      <c r="D8" s="94">
        <f>SUM(B8:C8)</f>
        <v>7318011095000</v>
      </c>
      <c r="E8" s="95">
        <f t="shared" ref="E8:E40" si="0">IF(OR(D8=0,D$32=0),0,(D8/D$32)*100)</f>
        <v>93.231365481839134</v>
      </c>
      <c r="F8" s="94">
        <f>SUM([2]hda!G13)</f>
        <v>1671711547057</v>
      </c>
      <c r="G8" s="96">
        <f>IF(OR(F8=0,D8=0),0,(F8/D8)*100)</f>
        <v>22.843796290486491</v>
      </c>
      <c r="H8" s="93">
        <f>SUM([2]hda!C199)</f>
        <v>2318180785000</v>
      </c>
      <c r="I8" s="94">
        <f>SUM([2]hda!D199)</f>
        <v>0</v>
      </c>
      <c r="J8" s="94">
        <f>SUM(H8:I8)</f>
        <v>2318180785000</v>
      </c>
      <c r="K8" s="95">
        <f t="shared" ref="K8:K40" si="1">IF(OR(J8=0,J$32=0),0,(J8/J$32)*100)</f>
        <v>81.08703351183793</v>
      </c>
      <c r="L8" s="94">
        <f>SUM([2]hda!G199)</f>
        <v>495570500695</v>
      </c>
      <c r="M8" s="96">
        <f>IF(OR(L8=0,J8=0),0,(L8/J8)*100)</f>
        <v>21.377560538057864</v>
      </c>
      <c r="N8" s="93">
        <f>SUM([2]hda!C280)</f>
        <v>5643117499000</v>
      </c>
      <c r="O8" s="94">
        <f>SUM([2]hda!D280)</f>
        <v>0</v>
      </c>
      <c r="P8" s="94">
        <f>SUM(N8:O8)</f>
        <v>5643117499000</v>
      </c>
      <c r="Q8" s="95">
        <f t="shared" ref="Q8:Q24" si="2">IF(OR(P8=0,P$32=0),0,(P8/P$32)*100)</f>
        <v>85.276094609698191</v>
      </c>
      <c r="R8" s="94">
        <f>SUM([2]hda!G280)</f>
        <v>109263542399</v>
      </c>
      <c r="S8" s="96">
        <f>IF(OR(R8=0,P8=0),0,(R8/P8)*100)</f>
        <v>1.936226605566201</v>
      </c>
      <c r="T8" s="93">
        <f>SUM([2]hda!I280)</f>
        <v>5533853956601</v>
      </c>
      <c r="U8" s="94">
        <f>SUM([2]hda!J280)</f>
        <v>0</v>
      </c>
      <c r="V8" s="94">
        <f>SUM(T8:U8)</f>
        <v>5533853956601</v>
      </c>
      <c r="W8" s="95">
        <f t="shared" ref="W8:W24" si="3">IF(OR(V8=0,V$32=0),0,(V8/V$32)*100)</f>
        <v>87.26886001319798</v>
      </c>
      <c r="X8" s="94">
        <f>SUM([2]hda!M280)</f>
        <v>0</v>
      </c>
      <c r="Y8" s="96">
        <f>IF(OR(X8=0,V8=0),0,(X8/V8)*100)</f>
        <v>0</v>
      </c>
      <c r="Z8" s="93">
        <f t="shared" ref="Z8:AA28" si="4">SUM(B8+H8+N8)</f>
        <v>15279309379000</v>
      </c>
      <c r="AA8" s="94">
        <f t="shared" si="4"/>
        <v>0</v>
      </c>
      <c r="AB8" s="94">
        <f>SUM(Z8:AA8)</f>
        <v>15279309379000</v>
      </c>
      <c r="AC8" s="95">
        <f t="shared" ref="AC8:AC40" si="5">IF(OR(AB8=0,AB$32=0),0,(AB8/AB$32)*100)</f>
        <v>88.188960973539693</v>
      </c>
      <c r="AD8" s="94">
        <f t="shared" ref="AD8:AD28" si="6">SUM(F8+L8+R8)</f>
        <v>2276545590151</v>
      </c>
      <c r="AE8" s="95">
        <f>IF(OR(AD8=0,AB8=0),0,(AD8/AB8)*100)</f>
        <v>14.899531999004495</v>
      </c>
      <c r="AF8" s="97">
        <f>SUM(AB8-AD8)</f>
        <v>13002763788849</v>
      </c>
      <c r="AG8" s="49"/>
    </row>
    <row r="9" spans="1:33" ht="26.25" hidden="1" x14ac:dyDescent="0.25">
      <c r="A9" s="87" t="s">
        <v>338</v>
      </c>
      <c r="B9" s="78">
        <f>SUM([2]ipe!C13)</f>
        <v>6620525000</v>
      </c>
      <c r="C9" s="60">
        <f>SUM([2]ipe!D13)</f>
        <v>2300000000</v>
      </c>
      <c r="D9" s="60">
        <f>SUM(B9:C9)</f>
        <v>8920525000</v>
      </c>
      <c r="E9" s="61">
        <f t="shared" si="0"/>
        <v>0.11364737163805612</v>
      </c>
      <c r="F9" s="60">
        <f>SUM([2]ipe!G13)</f>
        <v>3732444652</v>
      </c>
      <c r="G9" s="62">
        <f t="shared" ref="G9:G64" si="7">IF(OR(F9=0,D9=0),0,(F9/D9)*100)</f>
        <v>41.841087290265989</v>
      </c>
      <c r="H9" s="78">
        <f>SUM([2]ipe!C199)</f>
        <v>0</v>
      </c>
      <c r="I9" s="60">
        <f>SUM([2]ipe!D199)</f>
        <v>0</v>
      </c>
      <c r="J9" s="60">
        <f>SUM(H9:I9)</f>
        <v>0</v>
      </c>
      <c r="K9" s="61">
        <f t="shared" si="1"/>
        <v>0</v>
      </c>
      <c r="L9" s="60">
        <f>SUM([2]ipe!G199)</f>
        <v>0</v>
      </c>
      <c r="M9" s="62">
        <f t="shared" ref="M9:M40" si="8">IF(OR(L9=0,J9=0),0,(L9/J9)*100)</f>
        <v>0</v>
      </c>
      <c r="N9" s="78">
        <f>SUM([2]ipe!C280)</f>
        <v>952300000</v>
      </c>
      <c r="O9" s="60">
        <f>SUM([2]ipe!D280)</f>
        <v>0</v>
      </c>
      <c r="P9" s="60">
        <f>SUM(N9:O9)</f>
        <v>952300000</v>
      </c>
      <c r="Q9" s="61">
        <f t="shared" si="2"/>
        <v>1.4390702463878574E-2</v>
      </c>
      <c r="R9" s="60">
        <f>SUM([2]ipe!G280)</f>
        <v>991532077</v>
      </c>
      <c r="S9" s="62">
        <f t="shared" ref="S9:S40" si="9">IF(OR(R9=0,P9=0),0,(R9/P9)*100)</f>
        <v>104.1197182610522</v>
      </c>
      <c r="T9" s="78">
        <f>SUM([2]ipe!I280)</f>
        <v>-39232077</v>
      </c>
      <c r="U9" s="60">
        <f>SUM([2]ipe!J280)</f>
        <v>0</v>
      </c>
      <c r="V9" s="60">
        <f>SUM(T9:U9)</f>
        <v>-39232077</v>
      </c>
      <c r="W9" s="61">
        <f t="shared" si="3"/>
        <v>-6.1868973460277765E-4</v>
      </c>
      <c r="X9" s="60">
        <f>SUM([2]ipe!M280)</f>
        <v>0</v>
      </c>
      <c r="Y9" s="62">
        <f t="shared" ref="Y9:Y24" si="10">IF(OR(X9=0,V9=0),0,(X9/V9)*100)</f>
        <v>0</v>
      </c>
      <c r="Z9" s="78">
        <f t="shared" si="4"/>
        <v>7572825000</v>
      </c>
      <c r="AA9" s="60">
        <f t="shared" si="4"/>
        <v>2300000000</v>
      </c>
      <c r="AB9" s="60">
        <f>SUM(Z9:AA9)</f>
        <v>9872825000</v>
      </c>
      <c r="AC9" s="61">
        <f t="shared" si="5"/>
        <v>5.6983869952934418E-2</v>
      </c>
      <c r="AD9" s="60">
        <f t="shared" si="6"/>
        <v>4723976729</v>
      </c>
      <c r="AE9" s="61">
        <f t="shared" ref="AE9:AE40" si="11">IF(OR(AD9=0,AB9=0),0,(AD9/AB9)*100)</f>
        <v>47.848277762443878</v>
      </c>
      <c r="AF9" s="63">
        <f t="shared" ref="AF9:AF39" si="12">SUM(AB9-AD9)</f>
        <v>5148848271</v>
      </c>
      <c r="AG9" s="52"/>
    </row>
    <row r="10" spans="1:33" ht="26.25" hidden="1" x14ac:dyDescent="0.25">
      <c r="A10" s="87" t="s">
        <v>339</v>
      </c>
      <c r="B10" s="78">
        <f>SUM([2]ffd!C13)</f>
        <v>187674723000</v>
      </c>
      <c r="C10" s="60">
        <f>SUM([2]ffd!D13)</f>
        <v>0</v>
      </c>
      <c r="D10" s="60">
        <f>SUM(B10:C10)</f>
        <v>187674723000</v>
      </c>
      <c r="E10" s="61">
        <f t="shared" si="0"/>
        <v>2.3909735124166169</v>
      </c>
      <c r="F10" s="60">
        <f>SUM([2]ffd!G13)</f>
        <v>48049605006</v>
      </c>
      <c r="G10" s="62">
        <f t="shared" si="7"/>
        <v>25.60259806857421</v>
      </c>
      <c r="H10" s="78">
        <f>SUM([2]ffd!C199)</f>
        <v>523578319000</v>
      </c>
      <c r="I10" s="60">
        <f>SUM([2]ffd!D199)</f>
        <v>0</v>
      </c>
      <c r="J10" s="60">
        <f>SUM(H10:I10)</f>
        <v>523578319000</v>
      </c>
      <c r="K10" s="61">
        <f t="shared" si="1"/>
        <v>18.314107757917927</v>
      </c>
      <c r="L10" s="60">
        <f>SUM([2]ffd!G199)</f>
        <v>126950531451</v>
      </c>
      <c r="M10" s="62">
        <f t="shared" si="8"/>
        <v>24.246712830559357</v>
      </c>
      <c r="N10" s="78">
        <f>SUM([2]ffd!C280)</f>
        <v>405262584000</v>
      </c>
      <c r="O10" s="60">
        <f>SUM([2]ffd!D280)</f>
        <v>0</v>
      </c>
      <c r="P10" s="60">
        <f>SUM(N10:O10)</f>
        <v>405262584000</v>
      </c>
      <c r="Q10" s="61">
        <f t="shared" si="2"/>
        <v>6.1241344808217972</v>
      </c>
      <c r="R10" s="60">
        <f>SUM([2]ffd!G280)</f>
        <v>34022468711</v>
      </c>
      <c r="S10" s="62">
        <f t="shared" si="9"/>
        <v>8.395166505427996</v>
      </c>
      <c r="T10" s="78">
        <f>SUM([2]ffd!I280)</f>
        <v>371240115289</v>
      </c>
      <c r="U10" s="60">
        <f>SUM([2]ffd!J280)</f>
        <v>0</v>
      </c>
      <c r="V10" s="60">
        <f>SUM(T10:U10)</f>
        <v>371240115289</v>
      </c>
      <c r="W10" s="61">
        <f t="shared" si="3"/>
        <v>5.8544554855470947</v>
      </c>
      <c r="X10" s="60">
        <f>SUM([2]ffd!M280)</f>
        <v>0</v>
      </c>
      <c r="Y10" s="62">
        <f t="shared" si="10"/>
        <v>0</v>
      </c>
      <c r="Z10" s="78">
        <f t="shared" si="4"/>
        <v>1116515626000</v>
      </c>
      <c r="AA10" s="60">
        <f t="shared" si="4"/>
        <v>0</v>
      </c>
      <c r="AB10" s="60">
        <f>SUM(Z10:AA10)</f>
        <v>1116515626000</v>
      </c>
      <c r="AC10" s="61">
        <f t="shared" si="5"/>
        <v>6.4442934248711143</v>
      </c>
      <c r="AD10" s="60">
        <f t="shared" si="6"/>
        <v>209022605168</v>
      </c>
      <c r="AE10" s="61">
        <f t="shared" si="11"/>
        <v>18.720974458444346</v>
      </c>
      <c r="AF10" s="63">
        <f t="shared" si="12"/>
        <v>907493020832</v>
      </c>
      <c r="AG10" s="52"/>
    </row>
    <row r="11" spans="1:33" hidden="1" x14ac:dyDescent="0.25">
      <c r="A11" s="87" t="s">
        <v>340</v>
      </c>
      <c r="B11" s="78">
        <f>SUM([2]idi!C13)</f>
        <v>0</v>
      </c>
      <c r="C11" s="60">
        <f>SUM([2]idi!D13)</f>
        <v>6795000000</v>
      </c>
      <c r="D11" s="60">
        <f t="shared" ref="D11:D27" si="13">SUM(B11:C11)</f>
        <v>6795000000</v>
      </c>
      <c r="E11" s="61">
        <f t="shared" si="0"/>
        <v>8.6568210983164265E-2</v>
      </c>
      <c r="F11" s="60">
        <f>SUM([2]idi!G13)</f>
        <v>3795000000</v>
      </c>
      <c r="G11" s="62">
        <f t="shared" si="7"/>
        <v>55.849889624724057</v>
      </c>
      <c r="H11" s="78">
        <f>SUM([2]idi!C199)</f>
        <v>0</v>
      </c>
      <c r="I11" s="60">
        <f>SUM([2]idi!D199)</f>
        <v>0</v>
      </c>
      <c r="J11" s="60">
        <f t="shared" ref="J11:J27" si="14">SUM(H11:I11)</f>
        <v>0</v>
      </c>
      <c r="K11" s="61">
        <f t="shared" si="1"/>
        <v>0</v>
      </c>
      <c r="L11" s="60">
        <f>SUM([2]idi!G199)</f>
        <v>0</v>
      </c>
      <c r="M11" s="62">
        <f t="shared" si="8"/>
        <v>0</v>
      </c>
      <c r="N11" s="78">
        <f>SUM([2]idi!C280)</f>
        <v>0</v>
      </c>
      <c r="O11" s="60">
        <f>SUM([2]idi!D280)</f>
        <v>0</v>
      </c>
      <c r="P11" s="60">
        <f t="shared" ref="P11:P27" si="15">SUM(N11:O11)</f>
        <v>0</v>
      </c>
      <c r="Q11" s="61">
        <f t="shared" si="2"/>
        <v>0</v>
      </c>
      <c r="R11" s="60">
        <f>SUM([2]idi!G280)</f>
        <v>0</v>
      </c>
      <c r="S11" s="62">
        <f t="shared" si="9"/>
        <v>0</v>
      </c>
      <c r="T11" s="78">
        <f>SUM([2]idi!I280)</f>
        <v>0</v>
      </c>
      <c r="U11" s="60">
        <f>SUM([2]idi!J280)</f>
        <v>0</v>
      </c>
      <c r="V11" s="60">
        <f t="shared" ref="V11:V27" si="16">SUM(T11:U11)</f>
        <v>0</v>
      </c>
      <c r="W11" s="61">
        <f t="shared" si="3"/>
        <v>0</v>
      </c>
      <c r="X11" s="60">
        <f>SUM([2]idi!M280)</f>
        <v>0</v>
      </c>
      <c r="Y11" s="62">
        <f t="shared" si="10"/>
        <v>0</v>
      </c>
      <c r="Z11" s="78">
        <f t="shared" si="4"/>
        <v>0</v>
      </c>
      <c r="AA11" s="60">
        <f t="shared" si="4"/>
        <v>6795000000</v>
      </c>
      <c r="AB11" s="60">
        <f t="shared" ref="AB11:AB27" si="17">SUM(Z11:AA11)</f>
        <v>6795000000</v>
      </c>
      <c r="AC11" s="61">
        <f t="shared" si="5"/>
        <v>3.9219311223503847E-2</v>
      </c>
      <c r="AD11" s="60">
        <f t="shared" si="6"/>
        <v>3795000000</v>
      </c>
      <c r="AE11" s="61">
        <f t="shared" si="11"/>
        <v>55.849889624724057</v>
      </c>
      <c r="AF11" s="63">
        <f t="shared" si="12"/>
        <v>3000000000</v>
      </c>
      <c r="AG11" s="52"/>
    </row>
    <row r="12" spans="1:33" ht="26.25" hidden="1" x14ac:dyDescent="0.25">
      <c r="A12" s="87" t="s">
        <v>341</v>
      </c>
      <c r="B12" s="78">
        <f>SUM([2]idu!C13)</f>
        <v>116783237000</v>
      </c>
      <c r="C12" s="60">
        <f>SUM([2]idu!D13)</f>
        <v>0</v>
      </c>
      <c r="D12" s="60">
        <f t="shared" si="13"/>
        <v>116783237000</v>
      </c>
      <c r="E12" s="61">
        <f t="shared" si="0"/>
        <v>1.487816909479452</v>
      </c>
      <c r="F12" s="60">
        <f>SUM([2]idu!G13)</f>
        <v>58359963425</v>
      </c>
      <c r="G12" s="62">
        <f t="shared" si="7"/>
        <v>49.972894162027728</v>
      </c>
      <c r="H12" s="78">
        <f>SUM([2]idu!C199)</f>
        <v>0</v>
      </c>
      <c r="I12" s="60">
        <f>SUM([2]idu!D199)</f>
        <v>0</v>
      </c>
      <c r="J12" s="60">
        <f t="shared" si="14"/>
        <v>0</v>
      </c>
      <c r="K12" s="61">
        <f t="shared" si="1"/>
        <v>0</v>
      </c>
      <c r="L12" s="60">
        <f>SUM([2]idu!G199)</f>
        <v>0</v>
      </c>
      <c r="M12" s="62">
        <f t="shared" si="8"/>
        <v>0</v>
      </c>
      <c r="N12" s="78">
        <f>SUM([2]idu!C280)</f>
        <v>226984323000</v>
      </c>
      <c r="O12" s="60">
        <f>SUM([2]idu!D280)</f>
        <v>0</v>
      </c>
      <c r="P12" s="60">
        <f t="shared" si="15"/>
        <v>226984323000</v>
      </c>
      <c r="Q12" s="61">
        <f t="shared" si="2"/>
        <v>3.4300786057522945</v>
      </c>
      <c r="R12" s="60">
        <f>SUM([2]idu!G280)</f>
        <v>4599944677</v>
      </c>
      <c r="S12" s="62">
        <f t="shared" si="9"/>
        <v>2.0265473034452692</v>
      </c>
      <c r="T12" s="78">
        <f>SUM([2]idu!I280)</f>
        <v>222384378323</v>
      </c>
      <c r="U12" s="60">
        <f>SUM([2]idu!J280)</f>
        <v>0</v>
      </c>
      <c r="V12" s="60">
        <f t="shared" si="16"/>
        <v>222384378323</v>
      </c>
      <c r="W12" s="61">
        <f t="shared" si="3"/>
        <v>3.5070009677147755</v>
      </c>
      <c r="X12" s="60">
        <f>SUM([2]idu!M280)</f>
        <v>0</v>
      </c>
      <c r="Y12" s="62">
        <f t="shared" si="10"/>
        <v>0</v>
      </c>
      <c r="Z12" s="78">
        <f t="shared" si="4"/>
        <v>343767560000</v>
      </c>
      <c r="AA12" s="60">
        <f t="shared" si="4"/>
        <v>0</v>
      </c>
      <c r="AB12" s="60">
        <f t="shared" si="17"/>
        <v>343767560000</v>
      </c>
      <c r="AC12" s="61">
        <f t="shared" si="5"/>
        <v>1.9841540727276719</v>
      </c>
      <c r="AD12" s="60">
        <f t="shared" si="6"/>
        <v>62959908102</v>
      </c>
      <c r="AE12" s="61">
        <f t="shared" si="11"/>
        <v>18.314674049523465</v>
      </c>
      <c r="AF12" s="63">
        <f t="shared" si="12"/>
        <v>280807651898</v>
      </c>
      <c r="AG12" s="52"/>
    </row>
    <row r="13" spans="1:33" ht="39" hidden="1" x14ac:dyDescent="0.25">
      <c r="A13" s="87" t="s">
        <v>342</v>
      </c>
      <c r="B13" s="78">
        <f>SUM([2]fon!C13)</f>
        <v>13793623000</v>
      </c>
      <c r="C13" s="60">
        <f>SUM([2]fon!D13)</f>
        <v>0</v>
      </c>
      <c r="D13" s="60">
        <f t="shared" si="13"/>
        <v>13793623000</v>
      </c>
      <c r="E13" s="61">
        <f t="shared" si="0"/>
        <v>0.17573057631879724</v>
      </c>
      <c r="F13" s="60">
        <f>SUM([2]fon!G13)</f>
        <v>6253833461</v>
      </c>
      <c r="G13" s="62">
        <f t="shared" si="7"/>
        <v>45.338584801107004</v>
      </c>
      <c r="H13" s="78">
        <f>SUM([2]fon!C199)</f>
        <v>0</v>
      </c>
      <c r="I13" s="60">
        <f>SUM([2]fon!D199)</f>
        <v>0</v>
      </c>
      <c r="J13" s="60">
        <f t="shared" si="14"/>
        <v>0</v>
      </c>
      <c r="K13" s="61">
        <f t="shared" si="1"/>
        <v>0</v>
      </c>
      <c r="L13" s="60">
        <f>SUM([2]fon!G199)</f>
        <v>0</v>
      </c>
      <c r="M13" s="62">
        <f t="shared" si="8"/>
        <v>0</v>
      </c>
      <c r="N13" s="78">
        <f>SUM([2]fon!C280)</f>
        <v>83252596000</v>
      </c>
      <c r="O13" s="60">
        <f>SUM([2]fon!D280)</f>
        <v>0</v>
      </c>
      <c r="P13" s="60">
        <f t="shared" si="15"/>
        <v>83252596000</v>
      </c>
      <c r="Q13" s="61">
        <f t="shared" si="2"/>
        <v>1.258073441543093</v>
      </c>
      <c r="R13" s="60">
        <f>SUM([2]fon!G280)</f>
        <v>66241560</v>
      </c>
      <c r="S13" s="62">
        <f t="shared" si="9"/>
        <v>7.956696029034338E-2</v>
      </c>
      <c r="T13" s="78">
        <f>SUM([2]fon!I280)</f>
        <v>83186354440</v>
      </c>
      <c r="U13" s="60">
        <f>SUM([2]fon!J280)</f>
        <v>0</v>
      </c>
      <c r="V13" s="60">
        <f t="shared" si="16"/>
        <v>83186354440</v>
      </c>
      <c r="W13" s="61">
        <f t="shared" si="3"/>
        <v>1.311848555738107</v>
      </c>
      <c r="X13" s="60">
        <f>SUM([2]fon!M280)</f>
        <v>0</v>
      </c>
      <c r="Y13" s="62">
        <f t="shared" si="10"/>
        <v>0</v>
      </c>
      <c r="Z13" s="78">
        <f t="shared" si="4"/>
        <v>97046219000</v>
      </c>
      <c r="AA13" s="60">
        <f t="shared" si="4"/>
        <v>0</v>
      </c>
      <c r="AB13" s="60">
        <f t="shared" si="17"/>
        <v>97046219000</v>
      </c>
      <c r="AC13" s="61">
        <f t="shared" si="5"/>
        <v>0.56013037027598411</v>
      </c>
      <c r="AD13" s="60">
        <f t="shared" si="6"/>
        <v>6320075021</v>
      </c>
      <c r="AE13" s="61">
        <f t="shared" si="11"/>
        <v>6.5124381826766484</v>
      </c>
      <c r="AF13" s="63">
        <f t="shared" si="12"/>
        <v>90726143979</v>
      </c>
      <c r="AG13" s="52"/>
    </row>
    <row r="14" spans="1:33" ht="26.25" hidden="1" x14ac:dyDescent="0.25">
      <c r="A14" s="87" t="s">
        <v>343</v>
      </c>
      <c r="B14" s="78">
        <f>SUM([2]cvp!C13)</f>
        <v>905627000</v>
      </c>
      <c r="C14" s="60">
        <f>SUM([2]cvp!D13)</f>
        <v>7990681642</v>
      </c>
      <c r="D14" s="60">
        <f t="shared" si="13"/>
        <v>8896308642</v>
      </c>
      <c r="E14" s="61">
        <f t="shared" si="0"/>
        <v>0.11333885555437875</v>
      </c>
      <c r="F14" s="60">
        <f>SUM([2]cvp!G13)</f>
        <v>236060324</v>
      </c>
      <c r="G14" s="62">
        <f t="shared" si="7"/>
        <v>2.6534637398431213</v>
      </c>
      <c r="H14" s="78">
        <f>SUM([2]cvp!C199)</f>
        <v>0</v>
      </c>
      <c r="I14" s="60">
        <f>SUM([2]cvp!D199)</f>
        <v>0</v>
      </c>
      <c r="J14" s="60">
        <f t="shared" si="14"/>
        <v>0</v>
      </c>
      <c r="K14" s="61">
        <f t="shared" si="1"/>
        <v>0</v>
      </c>
      <c r="L14" s="60">
        <f>SUM([2]cvp!G199)</f>
        <v>0</v>
      </c>
      <c r="M14" s="62">
        <f t="shared" si="8"/>
        <v>0</v>
      </c>
      <c r="N14" s="78">
        <f>SUM([2]cvp!C280)</f>
        <v>23610516000</v>
      </c>
      <c r="O14" s="60">
        <f>SUM([2]cvp!D280)</f>
        <v>0</v>
      </c>
      <c r="P14" s="60">
        <f t="shared" si="15"/>
        <v>23610516000</v>
      </c>
      <c r="Q14" s="61">
        <f t="shared" si="2"/>
        <v>0.35679083353422714</v>
      </c>
      <c r="R14" s="60">
        <f>SUM([2]cvp!G280)</f>
        <v>22692261536</v>
      </c>
      <c r="S14" s="62">
        <f t="shared" si="9"/>
        <v>96.11082424458661</v>
      </c>
      <c r="T14" s="78">
        <f>SUM([2]cvp!I280)</f>
        <v>918254464</v>
      </c>
      <c r="U14" s="60">
        <f>SUM([2]cvp!J280)</f>
        <v>0</v>
      </c>
      <c r="V14" s="60">
        <f t="shared" si="16"/>
        <v>918254464</v>
      </c>
      <c r="W14" s="61">
        <f t="shared" si="3"/>
        <v>1.4480870095916053E-2</v>
      </c>
      <c r="X14" s="60">
        <f>SUM([2]cvp!M280)</f>
        <v>0</v>
      </c>
      <c r="Y14" s="62">
        <f t="shared" si="10"/>
        <v>0</v>
      </c>
      <c r="Z14" s="78">
        <f t="shared" si="4"/>
        <v>24516143000</v>
      </c>
      <c r="AA14" s="60">
        <f t="shared" si="4"/>
        <v>7990681642</v>
      </c>
      <c r="AB14" s="60">
        <f t="shared" si="17"/>
        <v>32506824642</v>
      </c>
      <c r="AC14" s="61">
        <f t="shared" si="5"/>
        <v>0.18762255666261396</v>
      </c>
      <c r="AD14" s="60">
        <f t="shared" si="6"/>
        <v>22928321860</v>
      </c>
      <c r="AE14" s="61">
        <f t="shared" si="11"/>
        <v>70.533871310136448</v>
      </c>
      <c r="AF14" s="63">
        <f t="shared" si="12"/>
        <v>9578502782</v>
      </c>
      <c r="AG14" s="52"/>
    </row>
    <row r="15" spans="1:33" ht="39" hidden="1" x14ac:dyDescent="0.25">
      <c r="A15" s="87" t="s">
        <v>344</v>
      </c>
      <c r="B15" s="78">
        <f>SUM([2]idr!C13)</f>
        <v>57178372000</v>
      </c>
      <c r="C15" s="60">
        <f>SUM([2]idr!D13)</f>
        <v>0</v>
      </c>
      <c r="D15" s="60">
        <f t="shared" si="13"/>
        <v>57178372000</v>
      </c>
      <c r="E15" s="61">
        <f t="shared" si="0"/>
        <v>0.72845171022367217</v>
      </c>
      <c r="F15" s="60">
        <f>SUM([2]idr!G13)</f>
        <v>11640942270</v>
      </c>
      <c r="G15" s="62">
        <f t="shared" si="7"/>
        <v>20.358995653111634</v>
      </c>
      <c r="H15" s="78">
        <f>SUM([2]idr!C199)</f>
        <v>0</v>
      </c>
      <c r="I15" s="60">
        <f>SUM([2]idr!D199)</f>
        <v>0</v>
      </c>
      <c r="J15" s="60">
        <f t="shared" si="14"/>
        <v>0</v>
      </c>
      <c r="K15" s="61">
        <f t="shared" si="1"/>
        <v>0</v>
      </c>
      <c r="L15" s="60">
        <f>SUM([2]idr!G199)</f>
        <v>0</v>
      </c>
      <c r="M15" s="62">
        <f t="shared" si="8"/>
        <v>0</v>
      </c>
      <c r="N15" s="78">
        <f>SUM([2]idr!C280)</f>
        <v>67525950000</v>
      </c>
      <c r="O15" s="60">
        <f>SUM([2]idr!D280)</f>
        <v>0</v>
      </c>
      <c r="P15" s="60">
        <f t="shared" si="15"/>
        <v>67525950000</v>
      </c>
      <c r="Q15" s="61">
        <f t="shared" si="2"/>
        <v>1.0204198834828746</v>
      </c>
      <c r="R15" s="60">
        <f>SUM([2]idr!G280)</f>
        <v>66137401162</v>
      </c>
      <c r="S15" s="62">
        <f t="shared" si="9"/>
        <v>97.943681150727983</v>
      </c>
      <c r="T15" s="78">
        <f>SUM([2]idr!I280)</f>
        <v>1388548838</v>
      </c>
      <c r="U15" s="60">
        <f>SUM([2]idr!J280)</f>
        <v>0</v>
      </c>
      <c r="V15" s="60">
        <f t="shared" si="16"/>
        <v>1388548838</v>
      </c>
      <c r="W15" s="61">
        <f t="shared" si="3"/>
        <v>2.189741093914593E-2</v>
      </c>
      <c r="X15" s="60">
        <f>SUM([2]idr!M280)</f>
        <v>0</v>
      </c>
      <c r="Y15" s="62">
        <f t="shared" si="10"/>
        <v>0</v>
      </c>
      <c r="Z15" s="78">
        <f t="shared" si="4"/>
        <v>124704322000</v>
      </c>
      <c r="AA15" s="60">
        <f t="shared" si="4"/>
        <v>0</v>
      </c>
      <c r="AB15" s="60">
        <f t="shared" si="17"/>
        <v>124704322000</v>
      </c>
      <c r="AC15" s="61">
        <f t="shared" si="5"/>
        <v>0.7197671251558555</v>
      </c>
      <c r="AD15" s="60">
        <f t="shared" si="6"/>
        <v>77778343432</v>
      </c>
      <c r="AE15" s="61">
        <f t="shared" si="11"/>
        <v>62.370206729482881</v>
      </c>
      <c r="AF15" s="63">
        <f t="shared" si="12"/>
        <v>46925978568</v>
      </c>
      <c r="AG15" s="52"/>
    </row>
    <row r="16" spans="1:33" ht="39" hidden="1" x14ac:dyDescent="0.25">
      <c r="A16" s="87" t="s">
        <v>345</v>
      </c>
      <c r="B16" s="78">
        <f>SUM([2]idp!C13)</f>
        <v>7013243000</v>
      </c>
      <c r="C16" s="60">
        <f>SUM([2]idp!D13)</f>
        <v>1720736176</v>
      </c>
      <c r="D16" s="60">
        <f t="shared" si="13"/>
        <v>8733979176</v>
      </c>
      <c r="E16" s="61">
        <f t="shared" si="0"/>
        <v>0.11127078028411055</v>
      </c>
      <c r="F16" s="60">
        <f>SUM([2]idp!G13)</f>
        <v>5260657354</v>
      </c>
      <c r="G16" s="62">
        <f t="shared" si="7"/>
        <v>60.232080338085744</v>
      </c>
      <c r="H16" s="78">
        <f>SUM([2]idp!C199)</f>
        <v>0</v>
      </c>
      <c r="I16" s="60">
        <f>SUM([2]idp!D199)</f>
        <v>0</v>
      </c>
      <c r="J16" s="60">
        <f t="shared" si="14"/>
        <v>0</v>
      </c>
      <c r="K16" s="61">
        <f t="shared" si="1"/>
        <v>0</v>
      </c>
      <c r="L16" s="60">
        <f>SUM([2]idp!G199)</f>
        <v>0</v>
      </c>
      <c r="M16" s="62">
        <f t="shared" si="8"/>
        <v>0</v>
      </c>
      <c r="N16" s="78">
        <f>SUM([2]idp!C280)</f>
        <v>1510658000</v>
      </c>
      <c r="O16" s="60">
        <f>SUM([2]idp!D280)</f>
        <v>329156009</v>
      </c>
      <c r="P16" s="60">
        <f t="shared" si="15"/>
        <v>1839814009</v>
      </c>
      <c r="Q16" s="61">
        <f t="shared" si="2"/>
        <v>2.7802389995163938E-2</v>
      </c>
      <c r="R16" s="60">
        <f>SUM([2]idp!G280)</f>
        <v>1280152884</v>
      </c>
      <c r="S16" s="62">
        <f t="shared" si="9"/>
        <v>69.580559651016344</v>
      </c>
      <c r="T16" s="78">
        <f>SUM([2]idp!I280)</f>
        <v>559661125</v>
      </c>
      <c r="U16" s="60">
        <f>SUM([2]idp!J280)</f>
        <v>0</v>
      </c>
      <c r="V16" s="60">
        <f t="shared" si="16"/>
        <v>559661125</v>
      </c>
      <c r="W16" s="61">
        <f t="shared" si="3"/>
        <v>8.8258542338643456E-3</v>
      </c>
      <c r="X16" s="60">
        <f>SUM([2]idp!M280)</f>
        <v>0</v>
      </c>
      <c r="Y16" s="62">
        <f t="shared" si="10"/>
        <v>0</v>
      </c>
      <c r="Z16" s="78">
        <f t="shared" si="4"/>
        <v>8523901000</v>
      </c>
      <c r="AA16" s="60">
        <f t="shared" si="4"/>
        <v>2049892185</v>
      </c>
      <c r="AB16" s="60">
        <f t="shared" si="17"/>
        <v>10573793185</v>
      </c>
      <c r="AC16" s="61">
        <f t="shared" si="5"/>
        <v>6.1029710925015294E-2</v>
      </c>
      <c r="AD16" s="60">
        <f t="shared" si="6"/>
        <v>6540810238</v>
      </c>
      <c r="AE16" s="61">
        <f t="shared" si="11"/>
        <v>61.858692746882959</v>
      </c>
      <c r="AF16" s="63">
        <f t="shared" si="12"/>
        <v>4032982947</v>
      </c>
      <c r="AG16" s="52"/>
    </row>
    <row r="17" spans="1:33" hidden="1" x14ac:dyDescent="0.25">
      <c r="A17" s="87" t="s">
        <v>346</v>
      </c>
      <c r="B17" s="78">
        <f>SUM([2]idip!C13)</f>
        <v>31937476000</v>
      </c>
      <c r="C17" s="60">
        <f>SUM([2]idip!D13)</f>
        <v>0</v>
      </c>
      <c r="D17" s="60">
        <f t="shared" si="13"/>
        <v>31937476000</v>
      </c>
      <c r="E17" s="61">
        <f t="shared" si="0"/>
        <v>0.40688302584808617</v>
      </c>
      <c r="F17" s="60">
        <f>SUM([2]idip!G13)</f>
        <v>4504645449</v>
      </c>
      <c r="G17" s="62">
        <f t="shared" si="7"/>
        <v>14.104575605786756</v>
      </c>
      <c r="H17" s="78">
        <f>SUM([2]idip!C199)</f>
        <v>0</v>
      </c>
      <c r="I17" s="60">
        <f>SUM([2]idip!D199)</f>
        <v>0</v>
      </c>
      <c r="J17" s="60">
        <f t="shared" si="14"/>
        <v>0</v>
      </c>
      <c r="K17" s="61">
        <f t="shared" si="1"/>
        <v>0</v>
      </c>
      <c r="L17" s="60">
        <f>SUM([2]idip!G199)</f>
        <v>0</v>
      </c>
      <c r="M17" s="62">
        <f t="shared" si="8"/>
        <v>0</v>
      </c>
      <c r="N17" s="78">
        <f>SUM([2]idip!C280)</f>
        <v>12056435000</v>
      </c>
      <c r="O17" s="60">
        <f>SUM([2]idip!D280)</f>
        <v>0</v>
      </c>
      <c r="P17" s="60">
        <f t="shared" si="15"/>
        <v>12056435000</v>
      </c>
      <c r="Q17" s="61">
        <f t="shared" si="2"/>
        <v>0.18219108354519781</v>
      </c>
      <c r="R17" s="60">
        <f>SUM([2]idip!G280)</f>
        <v>65540170</v>
      </c>
      <c r="S17" s="62">
        <f t="shared" si="9"/>
        <v>0.5436115236386212</v>
      </c>
      <c r="T17" s="78">
        <f>SUM([2]idip!I280)</f>
        <v>11990894830</v>
      </c>
      <c r="U17" s="60">
        <f>SUM([2]idip!J280)</f>
        <v>0</v>
      </c>
      <c r="V17" s="60">
        <f t="shared" si="16"/>
        <v>11990894830</v>
      </c>
      <c r="W17" s="61">
        <f t="shared" si="3"/>
        <v>0.1890963748878888</v>
      </c>
      <c r="X17" s="60">
        <f>SUM([2]idip!M280)</f>
        <v>0</v>
      </c>
      <c r="Y17" s="62">
        <f t="shared" si="10"/>
        <v>0</v>
      </c>
      <c r="Z17" s="78">
        <f t="shared" si="4"/>
        <v>43993911000</v>
      </c>
      <c r="AA17" s="60">
        <f t="shared" si="4"/>
        <v>0</v>
      </c>
      <c r="AB17" s="60">
        <f t="shared" si="17"/>
        <v>43993911000</v>
      </c>
      <c r="AC17" s="61">
        <f t="shared" si="5"/>
        <v>0.25392360374512574</v>
      </c>
      <c r="AD17" s="60">
        <f t="shared" si="6"/>
        <v>4570185619</v>
      </c>
      <c r="AE17" s="61">
        <f t="shared" si="11"/>
        <v>10.388223086144807</v>
      </c>
      <c r="AF17" s="63">
        <f t="shared" si="12"/>
        <v>39423725381</v>
      </c>
      <c r="AG17" s="52"/>
    </row>
    <row r="18" spans="1:33" ht="26.25" hidden="1" x14ac:dyDescent="0.25">
      <c r="A18" s="87" t="s">
        <v>347</v>
      </c>
      <c r="B18" s="78">
        <f>SUM([2]fga!C13)</f>
        <v>161335000</v>
      </c>
      <c r="C18" s="60">
        <f>SUM([2]fga!D13)</f>
        <v>0</v>
      </c>
      <c r="D18" s="60">
        <f t="shared" si="13"/>
        <v>161335000</v>
      </c>
      <c r="E18" s="61">
        <f t="shared" si="0"/>
        <v>2.0554057864560424E-3</v>
      </c>
      <c r="F18" s="60">
        <f>SUM([2]fga!G13)</f>
        <v>74515737</v>
      </c>
      <c r="G18" s="62">
        <f t="shared" si="7"/>
        <v>46.186963151207117</v>
      </c>
      <c r="H18" s="78">
        <f>SUM([2]fga!C199)</f>
        <v>0</v>
      </c>
      <c r="I18" s="60">
        <f>SUM([2]fga!D199)</f>
        <v>0</v>
      </c>
      <c r="J18" s="60">
        <f t="shared" si="14"/>
        <v>0</v>
      </c>
      <c r="K18" s="61">
        <f t="shared" si="1"/>
        <v>0</v>
      </c>
      <c r="L18" s="60">
        <f>SUM([2]fga!G199)</f>
        <v>0</v>
      </c>
      <c r="M18" s="62">
        <f t="shared" si="8"/>
        <v>0</v>
      </c>
      <c r="N18" s="78">
        <f>SUM([2]fga!C280)</f>
        <v>171870000</v>
      </c>
      <c r="O18" s="60">
        <f>SUM([2]fga!D280)</f>
        <v>0</v>
      </c>
      <c r="P18" s="60">
        <f t="shared" si="15"/>
        <v>171870000</v>
      </c>
      <c r="Q18" s="61">
        <f t="shared" si="2"/>
        <v>2.5972172975604435E-3</v>
      </c>
      <c r="R18" s="60">
        <f>SUM([2]fga!G280)</f>
        <v>171870000</v>
      </c>
      <c r="S18" s="62">
        <f t="shared" si="9"/>
        <v>100</v>
      </c>
      <c r="T18" s="78">
        <f>SUM([2]fga!I280)</f>
        <v>0</v>
      </c>
      <c r="U18" s="60">
        <f>SUM([2]fga!J280)</f>
        <v>0</v>
      </c>
      <c r="V18" s="60">
        <f t="shared" si="16"/>
        <v>0</v>
      </c>
      <c r="W18" s="61">
        <f t="shared" si="3"/>
        <v>0</v>
      </c>
      <c r="X18" s="60">
        <f>SUM([2]fga!M280)</f>
        <v>0</v>
      </c>
      <c r="Y18" s="62">
        <f t="shared" si="10"/>
        <v>0</v>
      </c>
      <c r="Z18" s="78">
        <f t="shared" si="4"/>
        <v>333205000</v>
      </c>
      <c r="AA18" s="60">
        <f t="shared" si="4"/>
        <v>0</v>
      </c>
      <c r="AB18" s="60">
        <f t="shared" si="17"/>
        <v>333205000</v>
      </c>
      <c r="AC18" s="61">
        <f t="shared" si="5"/>
        <v>1.9231891973844886E-3</v>
      </c>
      <c r="AD18" s="60">
        <f t="shared" si="6"/>
        <v>246385737</v>
      </c>
      <c r="AE18" s="61">
        <f t="shared" si="11"/>
        <v>73.944189613001015</v>
      </c>
      <c r="AF18" s="63">
        <f t="shared" si="12"/>
        <v>86819263</v>
      </c>
      <c r="AG18" s="52"/>
    </row>
    <row r="19" spans="1:33" hidden="1" x14ac:dyDescent="0.25">
      <c r="A19" s="87" t="s">
        <v>348</v>
      </c>
      <c r="B19" s="78">
        <f>SUM([2]orq!C13)</f>
        <v>180000000</v>
      </c>
      <c r="C19" s="60">
        <f>SUM([2]orq!D13)</f>
        <v>0</v>
      </c>
      <c r="D19" s="60">
        <f t="shared" si="13"/>
        <v>180000000</v>
      </c>
      <c r="E19" s="61">
        <f t="shared" si="0"/>
        <v>2.2931976419381262E-3</v>
      </c>
      <c r="F19" s="60">
        <f>SUM([2]orq!G13)</f>
        <v>13689711</v>
      </c>
      <c r="G19" s="62">
        <f t="shared" si="7"/>
        <v>7.6053949999999997</v>
      </c>
      <c r="H19" s="78">
        <f>SUM([2]orq!C199)</f>
        <v>0</v>
      </c>
      <c r="I19" s="60">
        <f>SUM([2]orq!D199)</f>
        <v>0</v>
      </c>
      <c r="J19" s="60">
        <f t="shared" si="14"/>
        <v>0</v>
      </c>
      <c r="K19" s="61">
        <f t="shared" si="1"/>
        <v>0</v>
      </c>
      <c r="L19" s="60">
        <f>SUM([2]orq!G199)</f>
        <v>0</v>
      </c>
      <c r="M19" s="62">
        <f t="shared" si="8"/>
        <v>0</v>
      </c>
      <c r="N19" s="78">
        <f>SUM([2]orq!C280)</f>
        <v>66917000</v>
      </c>
      <c r="O19" s="60">
        <f>SUM([2]orq!D280)</f>
        <v>0</v>
      </c>
      <c r="P19" s="60">
        <f t="shared" si="15"/>
        <v>66917000</v>
      </c>
      <c r="Q19" s="61">
        <f t="shared" si="2"/>
        <v>1.011217722120511E-3</v>
      </c>
      <c r="R19" s="60">
        <f>SUM([2]orq!G280)</f>
        <v>361018</v>
      </c>
      <c r="S19" s="62">
        <f t="shared" si="9"/>
        <v>0.53950117309502821</v>
      </c>
      <c r="T19" s="78">
        <f>SUM([2]orq!I280)</f>
        <v>66555982</v>
      </c>
      <c r="U19" s="60">
        <f>SUM([2]orq!J280)</f>
        <v>0</v>
      </c>
      <c r="V19" s="60">
        <f t="shared" si="16"/>
        <v>66555982</v>
      </c>
      <c r="W19" s="61">
        <f t="shared" si="3"/>
        <v>1.0495876330944001E-3</v>
      </c>
      <c r="X19" s="60">
        <f>SUM([2]orq!M280)</f>
        <v>0</v>
      </c>
      <c r="Y19" s="62">
        <f t="shared" si="10"/>
        <v>0</v>
      </c>
      <c r="Z19" s="78">
        <f t="shared" si="4"/>
        <v>246917000</v>
      </c>
      <c r="AA19" s="60">
        <f t="shared" si="4"/>
        <v>0</v>
      </c>
      <c r="AB19" s="60">
        <f t="shared" si="17"/>
        <v>246917000</v>
      </c>
      <c r="AC19" s="61">
        <f t="shared" si="5"/>
        <v>1.4251530050587047E-3</v>
      </c>
      <c r="AD19" s="60">
        <f t="shared" si="6"/>
        <v>14050729</v>
      </c>
      <c r="AE19" s="61">
        <f t="shared" si="11"/>
        <v>5.6904664320399156</v>
      </c>
      <c r="AF19" s="63">
        <f t="shared" si="12"/>
        <v>232866271</v>
      </c>
      <c r="AG19" s="52"/>
    </row>
    <row r="20" spans="1:33" ht="26.25" hidden="1" x14ac:dyDescent="0.25">
      <c r="A20" s="87" t="s">
        <v>349</v>
      </c>
      <c r="B20" s="78">
        <f>SUM([2]fvs!C13)</f>
        <v>162000000</v>
      </c>
      <c r="C20" s="60">
        <f>SUM([2]fvs!D13)</f>
        <v>0</v>
      </c>
      <c r="D20" s="60">
        <f t="shared" si="13"/>
        <v>162000000</v>
      </c>
      <c r="E20" s="61">
        <f t="shared" si="0"/>
        <v>2.0638778777443134E-3</v>
      </c>
      <c r="F20" s="60">
        <f>SUM([2]fvs!G13)</f>
        <v>79383968</v>
      </c>
      <c r="G20" s="62">
        <f t="shared" si="7"/>
        <v>49.002449382716051</v>
      </c>
      <c r="H20" s="78">
        <f>SUM([2]fvs!C199)</f>
        <v>0</v>
      </c>
      <c r="I20" s="60">
        <f>SUM([2]fvs!D199)</f>
        <v>0</v>
      </c>
      <c r="J20" s="60">
        <f t="shared" si="14"/>
        <v>0</v>
      </c>
      <c r="K20" s="61">
        <f t="shared" si="1"/>
        <v>0</v>
      </c>
      <c r="L20" s="60">
        <f>SUM([2]fvs!G199)</f>
        <v>0</v>
      </c>
      <c r="M20" s="62">
        <f t="shared" si="8"/>
        <v>0</v>
      </c>
      <c r="N20" s="78">
        <f>SUM([2]fvs!C280)</f>
        <v>17977144000</v>
      </c>
      <c r="O20" s="60">
        <f>SUM([2]fvs!D280)</f>
        <v>0</v>
      </c>
      <c r="P20" s="60">
        <f t="shared" si="15"/>
        <v>17977144000</v>
      </c>
      <c r="Q20" s="61">
        <f t="shared" si="2"/>
        <v>0.27166200824771597</v>
      </c>
      <c r="R20" s="60">
        <f>SUM([2]fvs!G280)</f>
        <v>15680735022</v>
      </c>
      <c r="S20" s="62">
        <f t="shared" si="9"/>
        <v>87.225952142342521</v>
      </c>
      <c r="T20" s="78">
        <f>SUM([2]fvs!I280)</f>
        <v>2296408978</v>
      </c>
      <c r="U20" s="60">
        <f>SUM([2]fvs!J280)</f>
        <v>0</v>
      </c>
      <c r="V20" s="60">
        <f t="shared" si="16"/>
        <v>2296408978</v>
      </c>
      <c r="W20" s="61">
        <f t="shared" si="3"/>
        <v>3.6214362577292457E-2</v>
      </c>
      <c r="X20" s="60">
        <f>SUM([2]fvs!M280)</f>
        <v>0</v>
      </c>
      <c r="Y20" s="62">
        <f t="shared" si="10"/>
        <v>0</v>
      </c>
      <c r="Z20" s="78">
        <f t="shared" si="4"/>
        <v>18139144000</v>
      </c>
      <c r="AA20" s="60">
        <f t="shared" si="4"/>
        <v>0</v>
      </c>
      <c r="AB20" s="60">
        <f t="shared" si="17"/>
        <v>18139144000</v>
      </c>
      <c r="AC20" s="61">
        <f t="shared" si="5"/>
        <v>0.10469532507195768</v>
      </c>
      <c r="AD20" s="60">
        <f t="shared" si="6"/>
        <v>15760118990</v>
      </c>
      <c r="AE20" s="61">
        <f t="shared" si="11"/>
        <v>86.884579503861929</v>
      </c>
      <c r="AF20" s="63">
        <f t="shared" si="12"/>
        <v>2379025010</v>
      </c>
      <c r="AG20" s="52"/>
    </row>
    <row r="21" spans="1:33" hidden="1" x14ac:dyDescent="0.25">
      <c r="A21" s="87" t="s">
        <v>350</v>
      </c>
      <c r="B21" s="78">
        <f>SUM([2]jar!C13)</f>
        <v>2774506000</v>
      </c>
      <c r="C21" s="60">
        <f>SUM([2]jar!D13)</f>
        <v>0</v>
      </c>
      <c r="D21" s="60">
        <f t="shared" si="13"/>
        <v>2774506000</v>
      </c>
      <c r="E21" s="61">
        <f t="shared" si="0"/>
        <v>3.5347170093017681E-2</v>
      </c>
      <c r="F21" s="60">
        <f>SUM([2]jar!G13)</f>
        <v>1412506224</v>
      </c>
      <c r="G21" s="62">
        <f t="shared" si="7"/>
        <v>50.910188119975231</v>
      </c>
      <c r="H21" s="78">
        <f>SUM([2]jar!C199)</f>
        <v>0</v>
      </c>
      <c r="I21" s="60">
        <f>SUM([2]jar!D199)</f>
        <v>0</v>
      </c>
      <c r="J21" s="60">
        <f t="shared" si="14"/>
        <v>0</v>
      </c>
      <c r="K21" s="61">
        <f t="shared" si="1"/>
        <v>0</v>
      </c>
      <c r="L21" s="60">
        <f>SUM([2]jar!G199)</f>
        <v>0</v>
      </c>
      <c r="M21" s="62">
        <f t="shared" si="8"/>
        <v>0</v>
      </c>
      <c r="N21" s="78">
        <f>SUM([2]jar!C280)</f>
        <v>877714000</v>
      </c>
      <c r="O21" s="60">
        <f>SUM([2]jar!D280)</f>
        <v>0</v>
      </c>
      <c r="P21" s="60">
        <f t="shared" si="15"/>
        <v>877714000</v>
      </c>
      <c r="Q21" s="61">
        <f t="shared" si="2"/>
        <v>1.3263594479030473E-2</v>
      </c>
      <c r="R21" s="60">
        <f>SUM([2]jar!G280)</f>
        <v>0</v>
      </c>
      <c r="S21" s="62">
        <f t="shared" si="9"/>
        <v>0</v>
      </c>
      <c r="T21" s="78">
        <f>SUM([2]jar!I280)</f>
        <v>877714000</v>
      </c>
      <c r="U21" s="60">
        <f>SUM([2]jar!J280)</f>
        <v>0</v>
      </c>
      <c r="V21" s="60">
        <f t="shared" si="16"/>
        <v>877714000</v>
      </c>
      <c r="W21" s="61">
        <f t="shared" si="3"/>
        <v>1.3841547102314835E-2</v>
      </c>
      <c r="X21" s="60">
        <f>SUM([2]jar!M280)</f>
        <v>0</v>
      </c>
      <c r="Y21" s="62">
        <f t="shared" si="10"/>
        <v>0</v>
      </c>
      <c r="Z21" s="78">
        <f t="shared" si="4"/>
        <v>3652220000</v>
      </c>
      <c r="AA21" s="60">
        <f t="shared" si="4"/>
        <v>0</v>
      </c>
      <c r="AB21" s="60">
        <f t="shared" si="17"/>
        <v>3652220000</v>
      </c>
      <c r="AC21" s="61">
        <f t="shared" si="5"/>
        <v>2.1079845892083181E-2</v>
      </c>
      <c r="AD21" s="60">
        <f t="shared" si="6"/>
        <v>1412506224</v>
      </c>
      <c r="AE21" s="61">
        <f t="shared" si="11"/>
        <v>38.675277611972994</v>
      </c>
      <c r="AF21" s="63">
        <f t="shared" si="12"/>
        <v>2239713776</v>
      </c>
      <c r="AG21" s="52"/>
    </row>
    <row r="22" spans="1:33" ht="51.75" hidden="1" x14ac:dyDescent="0.25">
      <c r="A22" s="87" t="s">
        <v>351</v>
      </c>
      <c r="B22" s="78">
        <f>SUM([2]ide!C13)</f>
        <v>110000000</v>
      </c>
      <c r="C22" s="60">
        <f>SUM([2]ide!D13)</f>
        <v>3120119076</v>
      </c>
      <c r="D22" s="60">
        <f t="shared" si="13"/>
        <v>3230119076</v>
      </c>
      <c r="E22" s="61">
        <f t="shared" si="0"/>
        <v>4.1151674712569773E-2</v>
      </c>
      <c r="F22" s="60">
        <f>SUM([2]ide!G13)</f>
        <v>3120119076</v>
      </c>
      <c r="G22" s="62">
        <f t="shared" si="7"/>
        <v>96.59455278855485</v>
      </c>
      <c r="H22" s="78">
        <f>SUM([2]ide!C199)</f>
        <v>0</v>
      </c>
      <c r="I22" s="60">
        <f>SUM([2]ide!D199)</f>
        <v>0</v>
      </c>
      <c r="J22" s="60">
        <f t="shared" si="14"/>
        <v>0</v>
      </c>
      <c r="K22" s="61">
        <f t="shared" si="1"/>
        <v>0</v>
      </c>
      <c r="L22" s="60">
        <f>SUM([2]ide!G199)</f>
        <v>0</v>
      </c>
      <c r="M22" s="62">
        <f t="shared" si="8"/>
        <v>0</v>
      </c>
      <c r="N22" s="78">
        <f>SUM([2]ide!C280)</f>
        <v>105965000</v>
      </c>
      <c r="O22" s="60">
        <f>SUM([2]ide!D280)</f>
        <v>0</v>
      </c>
      <c r="P22" s="60">
        <f t="shared" si="15"/>
        <v>105965000</v>
      </c>
      <c r="Q22" s="61">
        <f t="shared" si="2"/>
        <v>1.6012924357711785E-3</v>
      </c>
      <c r="R22" s="60">
        <f>SUM([2]ide!G280)</f>
        <v>109235603</v>
      </c>
      <c r="S22" s="62">
        <f t="shared" si="9"/>
        <v>103.08649365356486</v>
      </c>
      <c r="T22" s="78">
        <f>SUM([2]ide!I280)</f>
        <v>-3270603</v>
      </c>
      <c r="U22" s="60">
        <f>SUM([2]ide!J280)</f>
        <v>0</v>
      </c>
      <c r="V22" s="60">
        <f t="shared" si="16"/>
        <v>-3270603</v>
      </c>
      <c r="W22" s="61">
        <f t="shared" si="3"/>
        <v>-5.1577399332210946E-5</v>
      </c>
      <c r="X22" s="60">
        <f>SUM([2]ide!M280)</f>
        <v>0</v>
      </c>
      <c r="Y22" s="62">
        <f t="shared" si="10"/>
        <v>0</v>
      </c>
      <c r="Z22" s="78">
        <f t="shared" si="4"/>
        <v>215965000</v>
      </c>
      <c r="AA22" s="60">
        <f t="shared" si="4"/>
        <v>3120119076</v>
      </c>
      <c r="AB22" s="60">
        <f t="shared" si="17"/>
        <v>3336084076</v>
      </c>
      <c r="AC22" s="61">
        <f t="shared" si="5"/>
        <v>1.9255175812276565E-2</v>
      </c>
      <c r="AD22" s="60">
        <f t="shared" si="6"/>
        <v>3229354679</v>
      </c>
      <c r="AE22" s="61">
        <f t="shared" si="11"/>
        <v>96.80075817729481</v>
      </c>
      <c r="AF22" s="63">
        <f t="shared" si="12"/>
        <v>106729397</v>
      </c>
      <c r="AG22" s="52"/>
    </row>
    <row r="23" spans="1:33" ht="26.25" hidden="1" x14ac:dyDescent="0.25">
      <c r="A23" s="87" t="s">
        <v>352</v>
      </c>
      <c r="B23" s="78">
        <f>SUM([2]tur!C13)</f>
        <v>0</v>
      </c>
      <c r="C23" s="60">
        <f>SUM([2]tur!D13)</f>
        <v>0</v>
      </c>
      <c r="D23" s="60">
        <f t="shared" si="13"/>
        <v>0</v>
      </c>
      <c r="E23" s="61">
        <f t="shared" si="0"/>
        <v>0</v>
      </c>
      <c r="F23" s="60">
        <f>SUM([2]tur!G13)</f>
        <v>0</v>
      </c>
      <c r="G23" s="62">
        <f t="shared" si="7"/>
        <v>0</v>
      </c>
      <c r="H23" s="78">
        <f>SUM([2]tur!C199)</f>
        <v>0</v>
      </c>
      <c r="I23" s="60">
        <f>SUM([2]tur!D199)</f>
        <v>0</v>
      </c>
      <c r="J23" s="60">
        <f t="shared" si="14"/>
        <v>0</v>
      </c>
      <c r="K23" s="61">
        <f t="shared" si="1"/>
        <v>0</v>
      </c>
      <c r="L23" s="60">
        <f>SUM([2]tur!G199)</f>
        <v>0</v>
      </c>
      <c r="M23" s="62">
        <f t="shared" si="8"/>
        <v>0</v>
      </c>
      <c r="N23" s="78">
        <f>SUM([2]tur!C280)</f>
        <v>0</v>
      </c>
      <c r="O23" s="60">
        <f>SUM([2]tur!D280)</f>
        <v>0</v>
      </c>
      <c r="P23" s="60">
        <f t="shared" si="15"/>
        <v>0</v>
      </c>
      <c r="Q23" s="61">
        <f t="shared" si="2"/>
        <v>0</v>
      </c>
      <c r="R23" s="60">
        <f>SUM([2]tur!G280)</f>
        <v>0</v>
      </c>
      <c r="S23" s="62">
        <f t="shared" si="9"/>
        <v>0</v>
      </c>
      <c r="T23" s="78">
        <f>SUM([2]tur!I280)</f>
        <v>0</v>
      </c>
      <c r="U23" s="60">
        <f>SUM([2]tur!J280)</f>
        <v>0</v>
      </c>
      <c r="V23" s="60">
        <f t="shared" si="16"/>
        <v>0</v>
      </c>
      <c r="W23" s="61">
        <f t="shared" si="3"/>
        <v>0</v>
      </c>
      <c r="X23" s="60">
        <f>SUM([2]tur!M280)</f>
        <v>0</v>
      </c>
      <c r="Y23" s="62">
        <f t="shared" si="10"/>
        <v>0</v>
      </c>
      <c r="Z23" s="78">
        <f t="shared" si="4"/>
        <v>0</v>
      </c>
      <c r="AA23" s="60">
        <f t="shared" si="4"/>
        <v>0</v>
      </c>
      <c r="AB23" s="60">
        <f t="shared" si="17"/>
        <v>0</v>
      </c>
      <c r="AC23" s="61">
        <f t="shared" si="5"/>
        <v>0</v>
      </c>
      <c r="AD23" s="60">
        <f t="shared" si="6"/>
        <v>0</v>
      </c>
      <c r="AE23" s="61">
        <f t="shared" si="11"/>
        <v>0</v>
      </c>
      <c r="AF23" s="63">
        <f t="shared" si="12"/>
        <v>0</v>
      </c>
      <c r="AG23" s="52"/>
    </row>
    <row r="24" spans="1:33" ht="26.25" hidden="1" x14ac:dyDescent="0.25">
      <c r="A24" s="87" t="s">
        <v>353</v>
      </c>
      <c r="B24" s="78">
        <f>SUM([2]art!C13)</f>
        <v>11316000000</v>
      </c>
      <c r="C24" s="60">
        <f>SUM([2]art!D13)</f>
        <v>0</v>
      </c>
      <c r="D24" s="60">
        <f t="shared" si="13"/>
        <v>11316000000</v>
      </c>
      <c r="E24" s="61">
        <f t="shared" si="0"/>
        <v>0.1441656917565102</v>
      </c>
      <c r="F24" s="60">
        <f>SUM([2]art!G13)</f>
        <v>1542984597</v>
      </c>
      <c r="G24" s="62">
        <f t="shared" si="7"/>
        <v>13.63542415164369</v>
      </c>
      <c r="H24" s="78">
        <f>SUM([2]art!C199)</f>
        <v>0</v>
      </c>
      <c r="I24" s="60">
        <f>SUM([2]art!D199)</f>
        <v>0</v>
      </c>
      <c r="J24" s="60">
        <f t="shared" si="14"/>
        <v>0</v>
      </c>
      <c r="K24" s="61">
        <f t="shared" si="1"/>
        <v>0</v>
      </c>
      <c r="L24" s="60">
        <f>SUM([2]art!G199)</f>
        <v>0</v>
      </c>
      <c r="M24" s="62">
        <f t="shared" si="8"/>
        <v>0</v>
      </c>
      <c r="N24" s="78">
        <f>SUM([2]art!C280)</f>
        <v>1200000000</v>
      </c>
      <c r="O24" s="60">
        <f>SUM([2]art!D280)</f>
        <v>1111690000</v>
      </c>
      <c r="P24" s="60">
        <f t="shared" si="15"/>
        <v>2311690000</v>
      </c>
      <c r="Q24" s="61">
        <f t="shared" si="2"/>
        <v>3.4933154445787526E-2</v>
      </c>
      <c r="R24" s="60">
        <f>SUM([2]art!G280)</f>
        <v>37100549</v>
      </c>
      <c r="S24" s="62">
        <f t="shared" si="9"/>
        <v>1.6049102172004033</v>
      </c>
      <c r="T24" s="78">
        <f>SUM([2]art!I280)</f>
        <v>2274589451</v>
      </c>
      <c r="U24" s="60">
        <f>SUM([2]art!J280)</f>
        <v>0</v>
      </c>
      <c r="V24" s="60">
        <f t="shared" si="16"/>
        <v>2274589451</v>
      </c>
      <c r="W24" s="61">
        <f t="shared" si="3"/>
        <v>3.5870268703068357E-2</v>
      </c>
      <c r="X24" s="60">
        <f>SUM([2]art!M280)</f>
        <v>0</v>
      </c>
      <c r="Y24" s="62">
        <f t="shared" si="10"/>
        <v>0</v>
      </c>
      <c r="Z24" s="78">
        <f t="shared" si="4"/>
        <v>12516000000</v>
      </c>
      <c r="AA24" s="60">
        <f t="shared" si="4"/>
        <v>1111690000</v>
      </c>
      <c r="AB24" s="60">
        <f t="shared" si="17"/>
        <v>13627690000</v>
      </c>
      <c r="AC24" s="61">
        <f t="shared" si="5"/>
        <v>7.8656161201976618E-2</v>
      </c>
      <c r="AD24" s="60">
        <f t="shared" si="6"/>
        <v>1580085146</v>
      </c>
      <c r="AE24" s="61">
        <f t="shared" si="11"/>
        <v>11.594666051253</v>
      </c>
      <c r="AF24" s="63">
        <f t="shared" si="12"/>
        <v>12047604854</v>
      </c>
      <c r="AG24" s="52"/>
    </row>
    <row r="25" spans="1:33" ht="39" hidden="1" x14ac:dyDescent="0.25">
      <c r="A25" s="87" t="s">
        <v>354</v>
      </c>
      <c r="B25" s="78">
        <f>SUM([2]com!C13)</f>
        <v>0</v>
      </c>
      <c r="C25" s="60">
        <f>SUM([2]com!D13)</f>
        <v>0</v>
      </c>
      <c r="D25" s="60">
        <f t="shared" si="13"/>
        <v>0</v>
      </c>
      <c r="E25" s="61">
        <f t="shared" si="0"/>
        <v>0</v>
      </c>
      <c r="F25" s="60">
        <f>SUM([2]com!G13)</f>
        <v>0</v>
      </c>
      <c r="G25" s="62">
        <f t="shared" si="7"/>
        <v>0</v>
      </c>
      <c r="H25" s="78">
        <f>SUM([2]com!C199)</f>
        <v>0</v>
      </c>
      <c r="I25" s="60">
        <f>SUM([2]com!D199)</f>
        <v>0</v>
      </c>
      <c r="J25" s="60">
        <f t="shared" si="14"/>
        <v>0</v>
      </c>
      <c r="K25" s="61">
        <f t="shared" si="1"/>
        <v>0</v>
      </c>
      <c r="L25" s="60">
        <f>SUM([2]com!G199)</f>
        <v>0</v>
      </c>
      <c r="M25" s="62">
        <f t="shared" si="8"/>
        <v>0</v>
      </c>
      <c r="N25" s="78"/>
      <c r="O25" s="60"/>
      <c r="P25" s="60">
        <f t="shared" si="15"/>
        <v>0</v>
      </c>
      <c r="Q25" s="61"/>
      <c r="R25" s="60"/>
      <c r="S25" s="62"/>
      <c r="T25" s="78"/>
      <c r="U25" s="60"/>
      <c r="V25" s="60">
        <f t="shared" si="16"/>
        <v>0</v>
      </c>
      <c r="W25" s="61"/>
      <c r="X25" s="60"/>
      <c r="Y25" s="62"/>
      <c r="Z25" s="78">
        <f t="shared" si="4"/>
        <v>0</v>
      </c>
      <c r="AA25" s="60">
        <f t="shared" si="4"/>
        <v>0</v>
      </c>
      <c r="AB25" s="60">
        <f t="shared" ref="AB25" si="18">SUM(Z25:AA25)</f>
        <v>0</v>
      </c>
      <c r="AC25" s="61">
        <f t="shared" si="5"/>
        <v>0</v>
      </c>
      <c r="AD25" s="60">
        <f t="shared" si="6"/>
        <v>0</v>
      </c>
      <c r="AE25" s="61">
        <f t="shared" si="11"/>
        <v>0</v>
      </c>
      <c r="AF25" s="63">
        <f t="shared" si="12"/>
        <v>0</v>
      </c>
      <c r="AG25" s="52"/>
    </row>
    <row r="26" spans="1:33" ht="39" hidden="1" x14ac:dyDescent="0.25">
      <c r="A26" s="87" t="s">
        <v>355</v>
      </c>
      <c r="B26" s="78">
        <f>SUM([2]cat!C13)</f>
        <v>1600000000</v>
      </c>
      <c r="C26" s="60">
        <f>SUM([2]cat!D13)</f>
        <v>0</v>
      </c>
      <c r="D26" s="60">
        <f t="shared" si="13"/>
        <v>1600000000</v>
      </c>
      <c r="E26" s="61">
        <f t="shared" si="0"/>
        <v>2.0383979039450009E-2</v>
      </c>
      <c r="F26" s="60">
        <f>SUM([2]cat!G13)</f>
        <v>582879176</v>
      </c>
      <c r="G26" s="62">
        <f t="shared" si="7"/>
        <v>36.429948499999995</v>
      </c>
      <c r="H26" s="78">
        <f>SUM([2]cat!C199)</f>
        <v>0</v>
      </c>
      <c r="I26" s="60">
        <f>SUM([2]cat!D199)</f>
        <v>0</v>
      </c>
      <c r="J26" s="60">
        <f t="shared" si="14"/>
        <v>0</v>
      </c>
      <c r="K26" s="61">
        <f t="shared" si="1"/>
        <v>0</v>
      </c>
      <c r="L26" s="60">
        <f>SUM([2]cat!G199)</f>
        <v>0</v>
      </c>
      <c r="M26" s="62">
        <f t="shared" si="8"/>
        <v>0</v>
      </c>
      <c r="N26" s="78">
        <f>SUM([2]cat!C280)</f>
        <v>784932000</v>
      </c>
      <c r="O26" s="60">
        <f>SUM([2]cat!D280)</f>
        <v>0</v>
      </c>
      <c r="P26" s="60">
        <f t="shared" si="15"/>
        <v>784932000</v>
      </c>
      <c r="Q26" s="61">
        <f>IF(OR(P26=0,P$32=0),0,(P26/P$32)*100)</f>
        <v>1.186151723866128E-2</v>
      </c>
      <c r="R26" s="60">
        <f>SUM([2]cat!G280)</f>
        <v>784932000</v>
      </c>
      <c r="S26" s="62">
        <f t="shared" si="9"/>
        <v>100</v>
      </c>
      <c r="T26" s="78">
        <f>SUM([2]cat!I280)</f>
        <v>0</v>
      </c>
      <c r="U26" s="60">
        <f>SUM([2]cat!J280)</f>
        <v>0</v>
      </c>
      <c r="V26" s="60">
        <f t="shared" si="16"/>
        <v>0</v>
      </c>
      <c r="W26" s="61">
        <f>IF(OR(V26=0,V$32=0),0,(V26/V$32)*100)</f>
        <v>0</v>
      </c>
      <c r="X26" s="60">
        <f>SUM([2]cat!M280)</f>
        <v>0</v>
      </c>
      <c r="Y26" s="62">
        <f t="shared" ref="Y26:Y30" si="19">IF(OR(X26=0,V26=0),0,(X26/V26)*100)</f>
        <v>0</v>
      </c>
      <c r="Z26" s="78">
        <f t="shared" si="4"/>
        <v>2384932000</v>
      </c>
      <c r="AA26" s="60">
        <f t="shared" si="4"/>
        <v>0</v>
      </c>
      <c r="AB26" s="60">
        <f t="shared" si="17"/>
        <v>2384932000</v>
      </c>
      <c r="AC26" s="61">
        <f t="shared" si="5"/>
        <v>1.3765326027210225E-2</v>
      </c>
      <c r="AD26" s="60">
        <f t="shared" si="6"/>
        <v>1367811176</v>
      </c>
      <c r="AE26" s="61">
        <f t="shared" si="11"/>
        <v>57.352208616430154</v>
      </c>
      <c r="AF26" s="63">
        <f t="shared" si="12"/>
        <v>1017120824</v>
      </c>
      <c r="AG26" s="52"/>
    </row>
    <row r="27" spans="1:33" ht="51.75" hidden="1" x14ac:dyDescent="0.25">
      <c r="A27" s="87" t="s">
        <v>356</v>
      </c>
      <c r="B27" s="78">
        <f>SUM([2]via!C13)</f>
        <v>15000000000</v>
      </c>
      <c r="C27" s="60">
        <f>SUM([2]via!D13)</f>
        <v>0</v>
      </c>
      <c r="D27" s="60">
        <f t="shared" si="13"/>
        <v>15000000000</v>
      </c>
      <c r="E27" s="61">
        <f t="shared" si="0"/>
        <v>0.19109980349484385</v>
      </c>
      <c r="F27" s="60">
        <f>SUM([2]via!G13)</f>
        <v>0</v>
      </c>
      <c r="G27" s="62">
        <f t="shared" si="7"/>
        <v>0</v>
      </c>
      <c r="H27" s="78">
        <f>SUM([2]via!C199)</f>
        <v>0</v>
      </c>
      <c r="I27" s="60">
        <f>SUM([2]via!D199)</f>
        <v>0</v>
      </c>
      <c r="J27" s="60">
        <f t="shared" si="14"/>
        <v>0</v>
      </c>
      <c r="K27" s="61">
        <f t="shared" si="1"/>
        <v>0</v>
      </c>
      <c r="L27" s="60">
        <f>SUM([2]via!G199)</f>
        <v>0</v>
      </c>
      <c r="M27" s="62">
        <f t="shared" si="8"/>
        <v>0</v>
      </c>
      <c r="N27" s="78">
        <f>SUM([2]via!C280)</f>
        <v>108319976000</v>
      </c>
      <c r="O27" s="60">
        <f>SUM([2]via!D280)</f>
        <v>0</v>
      </c>
      <c r="P27" s="60">
        <f t="shared" si="15"/>
        <v>108319976000</v>
      </c>
      <c r="Q27" s="61">
        <f>IF(OR(P27=0,P$32=0),0,(P27/P$32)*100)</f>
        <v>1.6368797075611341</v>
      </c>
      <c r="R27" s="60">
        <f>SUM([2]via!G280)</f>
        <v>0</v>
      </c>
      <c r="S27" s="62">
        <f t="shared" si="9"/>
        <v>0</v>
      </c>
      <c r="T27" s="78">
        <f>SUM([2]via!I280)</f>
        <v>108319976000</v>
      </c>
      <c r="U27" s="60">
        <f>SUM([2]via!J280)</f>
        <v>0</v>
      </c>
      <c r="V27" s="60">
        <f t="shared" si="16"/>
        <v>108319976000</v>
      </c>
      <c r="W27" s="61">
        <f>IF(OR(V27=0,V$32=0),0,(V27/V$32)*100)</f>
        <v>1.7082056910629344</v>
      </c>
      <c r="X27" s="60">
        <f>SUM([2]via!M280)</f>
        <v>0</v>
      </c>
      <c r="Y27" s="62">
        <f t="shared" si="19"/>
        <v>0</v>
      </c>
      <c r="Z27" s="78">
        <f t="shared" si="4"/>
        <v>123319976000</v>
      </c>
      <c r="AA27" s="60">
        <f t="shared" si="4"/>
        <v>0</v>
      </c>
      <c r="AB27" s="60">
        <f t="shared" si="17"/>
        <v>123319976000</v>
      </c>
      <c r="AC27" s="61">
        <f t="shared" si="5"/>
        <v>0.7117769711286277</v>
      </c>
      <c r="AD27" s="60">
        <f t="shared" si="6"/>
        <v>0</v>
      </c>
      <c r="AE27" s="61">
        <f t="shared" si="11"/>
        <v>0</v>
      </c>
      <c r="AF27" s="63">
        <f t="shared" si="12"/>
        <v>123319976000</v>
      </c>
      <c r="AG27" s="52"/>
    </row>
    <row r="28" spans="1:33" ht="39" hidden="1" x14ac:dyDescent="0.25">
      <c r="A28" s="87" t="s">
        <v>357</v>
      </c>
      <c r="B28" s="78">
        <f>SUM([2]ues!C$13)</f>
        <v>1854437000</v>
      </c>
      <c r="C28" s="60">
        <f>SUM([2]ues!D$13)</f>
        <v>0</v>
      </c>
      <c r="D28" s="60">
        <f>SUM(B28:C28)</f>
        <v>1854437000</v>
      </c>
      <c r="E28" s="61">
        <f t="shared" si="0"/>
        <v>2.3625503086237849E-2</v>
      </c>
      <c r="F28" s="60">
        <f>SUM([2]ues!G$13)</f>
        <v>456143219</v>
      </c>
      <c r="G28" s="62">
        <f t="shared" si="7"/>
        <v>24.597396352639642</v>
      </c>
      <c r="H28" s="78">
        <f>SUM([2]ues!C$199)</f>
        <v>0</v>
      </c>
      <c r="I28" s="60">
        <f>SUM([2]ues!D$199)</f>
        <v>0</v>
      </c>
      <c r="J28" s="60">
        <f>SUM(H28:I28)</f>
        <v>0</v>
      </c>
      <c r="K28" s="61">
        <f t="shared" si="1"/>
        <v>0</v>
      </c>
      <c r="L28" s="60">
        <f>SUM([2]ues!G$199)</f>
        <v>0</v>
      </c>
      <c r="M28" s="62">
        <f t="shared" si="8"/>
        <v>0</v>
      </c>
      <c r="N28" s="78">
        <f>SUM([2]ues!C$280)</f>
        <v>4737223000</v>
      </c>
      <c r="O28" s="60">
        <f>SUM([2]ues!D$280)</f>
        <v>0</v>
      </c>
      <c r="P28" s="60">
        <f>SUM(N28:O28)</f>
        <v>4737223000</v>
      </c>
      <c r="Q28" s="61">
        <f>IF(OR(P28=0,P$32=0),0,(P28/P$32)*100)</f>
        <v>7.1586649898185709E-2</v>
      </c>
      <c r="R28" s="60">
        <f>SUM([2]ues!G$280)</f>
        <v>4680956094</v>
      </c>
      <c r="S28" s="62">
        <f t="shared" si="9"/>
        <v>98.812238604769078</v>
      </c>
      <c r="T28" s="78">
        <f>SUM([2]ues!I$280)</f>
        <v>56266906</v>
      </c>
      <c r="U28" s="60">
        <f>SUM([2]ues!J$280)</f>
        <v>0</v>
      </c>
      <c r="V28" s="60">
        <f>SUM(T28:U28)</f>
        <v>56266906</v>
      </c>
      <c r="W28" s="61">
        <f>IF(OR(V28=0,V$32=0),0,(V28/V$32)*100)</f>
        <v>8.8732893596378906E-4</v>
      </c>
      <c r="X28" s="60">
        <f>SUM([2]ues!M$280)</f>
        <v>0</v>
      </c>
      <c r="Y28" s="62">
        <f t="shared" si="19"/>
        <v>0</v>
      </c>
      <c r="Z28" s="78">
        <f t="shared" si="4"/>
        <v>6591660000</v>
      </c>
      <c r="AA28" s="60">
        <f t="shared" si="4"/>
        <v>0</v>
      </c>
      <c r="AB28" s="60">
        <f>SUM(Z28:AA28)</f>
        <v>6591660000</v>
      </c>
      <c r="AC28" s="61">
        <f t="shared" si="5"/>
        <v>3.8045675499561643E-2</v>
      </c>
      <c r="AD28" s="60">
        <f t="shared" si="6"/>
        <v>5137099313</v>
      </c>
      <c r="AE28" s="61">
        <f t="shared" si="11"/>
        <v>77.933317449625733</v>
      </c>
      <c r="AF28" s="63">
        <f t="shared" si="12"/>
        <v>1454560687</v>
      </c>
      <c r="AG28" s="52"/>
    </row>
    <row r="29" spans="1:33" ht="26.25" hidden="1" x14ac:dyDescent="0.25">
      <c r="A29" s="86" t="s">
        <v>358</v>
      </c>
      <c r="B29" s="77">
        <f>SUM(B9:B28)</f>
        <v>455065104000</v>
      </c>
      <c r="C29" s="71">
        <f>SUM(C9:C28)</f>
        <v>21926536894</v>
      </c>
      <c r="D29" s="71">
        <f>SUM(D9:D28)</f>
        <v>476991640894</v>
      </c>
      <c r="E29" s="75">
        <f t="shared" si="0"/>
        <v>6.0768672562351016</v>
      </c>
      <c r="F29" s="71">
        <f>SUM(F9:F28)</f>
        <v>149115373649</v>
      </c>
      <c r="G29" s="79">
        <f t="shared" si="7"/>
        <v>31.261632461634132</v>
      </c>
      <c r="H29" s="77">
        <f>SUM(H9:H28)</f>
        <v>523578319000</v>
      </c>
      <c r="I29" s="71">
        <f>SUM(I9:I28)</f>
        <v>0</v>
      </c>
      <c r="J29" s="71">
        <f t="shared" ref="J29" si="20">SUM(J9:J28)</f>
        <v>523578319000</v>
      </c>
      <c r="K29" s="75">
        <f t="shared" si="1"/>
        <v>18.314107757917927</v>
      </c>
      <c r="L29" s="71">
        <f>SUM(L9:L28)</f>
        <v>126950531451</v>
      </c>
      <c r="M29" s="79">
        <f t="shared" si="8"/>
        <v>24.246712830559357</v>
      </c>
      <c r="N29" s="77">
        <f>SUM(N9:N28)</f>
        <v>955397103000</v>
      </c>
      <c r="O29" s="71">
        <f>SUM(O9:O28)</f>
        <v>1440846009</v>
      </c>
      <c r="P29" s="71">
        <f t="shared" ref="P29" si="21">SUM(P9:P28)</f>
        <v>956837949009</v>
      </c>
      <c r="Q29" s="75">
        <f>IF(OR(P29=0,P$32=0),0,(P29/P$32)*100)</f>
        <v>14.459277780464493</v>
      </c>
      <c r="R29" s="71">
        <f>SUM(R9:R28)</f>
        <v>151320733063</v>
      </c>
      <c r="S29" s="79">
        <f t="shared" si="9"/>
        <v>15.814666759373763</v>
      </c>
      <c r="T29" s="77">
        <f>SUM(T9:T28)</f>
        <v>805517215946</v>
      </c>
      <c r="U29" s="71">
        <f>SUM(U9:U28)</f>
        <v>0</v>
      </c>
      <c r="V29" s="71">
        <f t="shared" ref="V29" si="22">SUM(V9:V28)</f>
        <v>805517215946</v>
      </c>
      <c r="W29" s="75">
        <f>IF(OR(V29=0,V$32=0),0,(V29/V$32)*100)</f>
        <v>12.703004038037527</v>
      </c>
      <c r="X29" s="71">
        <f>SUM(X9:X28)</f>
        <v>0</v>
      </c>
      <c r="Y29" s="79">
        <f t="shared" si="19"/>
        <v>0</v>
      </c>
      <c r="Z29" s="77">
        <f>SUM(Z9:Z28)</f>
        <v>1934040526000</v>
      </c>
      <c r="AA29" s="71">
        <f t="shared" ref="AA29:AB29" si="23">SUM(AA9:AA28)</f>
        <v>23367382903</v>
      </c>
      <c r="AB29" s="71">
        <f t="shared" si="23"/>
        <v>1957407908903</v>
      </c>
      <c r="AC29" s="75">
        <f t="shared" si="5"/>
        <v>11.297746868375956</v>
      </c>
      <c r="AD29" s="71">
        <f t="shared" ref="AD29" si="24">SUM(AD9:AD28)</f>
        <v>427386638163</v>
      </c>
      <c r="AE29" s="75">
        <f t="shared" si="11"/>
        <v>21.834316507003511</v>
      </c>
      <c r="AF29" s="76">
        <f t="shared" si="12"/>
        <v>1530021270740</v>
      </c>
      <c r="AG29" s="52"/>
    </row>
    <row r="30" spans="1:33" ht="39" hidden="1" x14ac:dyDescent="0.25">
      <c r="A30" s="87" t="s">
        <v>359</v>
      </c>
      <c r="B30" s="78">
        <f>SUM([2]uni!C13)</f>
        <v>53373899000</v>
      </c>
      <c r="C30" s="60">
        <f>SUM([2]uni!D13)</f>
        <v>0</v>
      </c>
      <c r="D30" s="60">
        <f>SUM(B30:C30)</f>
        <v>53373899000</v>
      </c>
      <c r="E30" s="61">
        <f t="shared" si="0"/>
        <v>0.67998277404357621</v>
      </c>
      <c r="F30" s="60">
        <f>SUM([2]uni!G13)</f>
        <v>17030086571</v>
      </c>
      <c r="G30" s="62">
        <f t="shared" si="7"/>
        <v>31.90714354782288</v>
      </c>
      <c r="H30" s="78">
        <f>SUM([2]uni!C199)</f>
        <v>17120651000</v>
      </c>
      <c r="I30" s="60">
        <f>SUM([2]uni!D199)</f>
        <v>0</v>
      </c>
      <c r="J30" s="60">
        <f>SUM(H30:I30)</f>
        <v>17120651000</v>
      </c>
      <c r="K30" s="61">
        <f t="shared" si="1"/>
        <v>0.5988587302441476</v>
      </c>
      <c r="L30" s="60">
        <f>SUM([2]uni!G199)</f>
        <v>4565506836</v>
      </c>
      <c r="M30" s="62">
        <f t="shared" si="8"/>
        <v>26.666666098152458</v>
      </c>
      <c r="N30" s="78">
        <f>SUM([2]uni!C280)</f>
        <v>17511645000</v>
      </c>
      <c r="O30" s="60">
        <f>SUM([2]uni!D280)</f>
        <v>0</v>
      </c>
      <c r="P30" s="60">
        <f>SUM(N30:O30)</f>
        <v>17511645000</v>
      </c>
      <c r="Q30" s="61">
        <f>IF(OR(P30=0,P$32=0),0,(P30/P$32)*100)</f>
        <v>0.26462760983730643</v>
      </c>
      <c r="R30" s="60">
        <f>SUM([2]uni!G280)</f>
        <v>15727500789</v>
      </c>
      <c r="S30" s="62">
        <f t="shared" si="9"/>
        <v>89.811669828848167</v>
      </c>
      <c r="T30" s="78">
        <f>SUM([2]uni!I280)</f>
        <v>1784144211</v>
      </c>
      <c r="U30" s="60">
        <f>SUM([2]uni!J280)</f>
        <v>0</v>
      </c>
      <c r="V30" s="60">
        <f>SUM(T30:U30)</f>
        <v>1784144211</v>
      </c>
      <c r="W30" s="61">
        <f>IF(OR(V30=0,V$32=0),0,(V30/V$32)*100)</f>
        <v>2.8135948764493712E-2</v>
      </c>
      <c r="X30" s="60">
        <f>SUM([2]uni!M280)</f>
        <v>0</v>
      </c>
      <c r="Y30" s="62">
        <f t="shared" si="19"/>
        <v>0</v>
      </c>
      <c r="Z30" s="78">
        <f>SUM(B30+H30+N30)</f>
        <v>88006195000</v>
      </c>
      <c r="AA30" s="60">
        <f>SUM(C30+I30+O30)</f>
        <v>0</v>
      </c>
      <c r="AB30" s="60">
        <f>SUM(Z30:AA30)</f>
        <v>88006195000</v>
      </c>
      <c r="AC30" s="61">
        <f t="shared" si="5"/>
        <v>0.50795325258298274</v>
      </c>
      <c r="AD30" s="60">
        <f>SUM(F30+L30+R30)</f>
        <v>37323094196</v>
      </c>
      <c r="AE30" s="61">
        <f t="shared" si="11"/>
        <v>42.409621499940997</v>
      </c>
      <c r="AF30" s="63">
        <f t="shared" si="12"/>
        <v>50683100804</v>
      </c>
      <c r="AG30" s="52"/>
    </row>
    <row r="31" spans="1:33" hidden="1" x14ac:dyDescent="0.25">
      <c r="A31" s="87" t="s">
        <v>360</v>
      </c>
      <c r="B31" s="78">
        <f>SUM([2]cont!C13)</f>
        <v>925000000</v>
      </c>
      <c r="C31" s="60">
        <f>SUM([2]cont!D13)</f>
        <v>0</v>
      </c>
      <c r="D31" s="60">
        <f>SUM(B31:C31)</f>
        <v>925000000</v>
      </c>
      <c r="E31" s="61">
        <f t="shared" si="0"/>
        <v>1.1784487882182037E-2</v>
      </c>
      <c r="F31" s="60">
        <f>SUM([2]cont!G13)</f>
        <v>0</v>
      </c>
      <c r="G31" s="62">
        <f t="shared" si="7"/>
        <v>0</v>
      </c>
      <c r="H31" s="78">
        <f>SUM([2]cont!C199)</f>
        <v>0</v>
      </c>
      <c r="I31" s="60">
        <f>SUM([2]cont!D199)</f>
        <v>0</v>
      </c>
      <c r="J31" s="60">
        <f>SUM(H31:I31)</f>
        <v>0</v>
      </c>
      <c r="K31" s="61">
        <f t="shared" si="1"/>
        <v>0</v>
      </c>
      <c r="L31" s="60">
        <f>SUM([2]cont!G199)</f>
        <v>0</v>
      </c>
      <c r="M31" s="62">
        <f t="shared" si="8"/>
        <v>0</v>
      </c>
      <c r="N31" s="78">
        <f>SUM([2]cont!C280)</f>
        <v>0</v>
      </c>
      <c r="O31" s="60">
        <f>SUM([2]cont!D280)</f>
        <v>0</v>
      </c>
      <c r="P31" s="60">
        <f>SUM(N31:O31)</f>
        <v>0</v>
      </c>
      <c r="Q31" s="61"/>
      <c r="R31" s="60">
        <f>SUM([2]cont!G280)</f>
        <v>0</v>
      </c>
      <c r="S31" s="62"/>
      <c r="T31" s="78">
        <f>SUM([2]cont!I280)</f>
        <v>0</v>
      </c>
      <c r="U31" s="60">
        <f>SUM([2]cont!J280)</f>
        <v>0</v>
      </c>
      <c r="V31" s="60">
        <f>SUM(T31:U31)</f>
        <v>0</v>
      </c>
      <c r="W31" s="61"/>
      <c r="X31" s="60">
        <f>SUM([2]cont!M280)</f>
        <v>0</v>
      </c>
      <c r="Y31" s="62"/>
      <c r="Z31" s="78">
        <f>SUM(B31+H31+N31)</f>
        <v>925000000</v>
      </c>
      <c r="AA31" s="60">
        <f>SUM(C31+I31+O31)</f>
        <v>0</v>
      </c>
      <c r="AB31" s="60">
        <f>SUM(Z31:AA31)</f>
        <v>925000000</v>
      </c>
      <c r="AC31" s="61">
        <f t="shared" si="5"/>
        <v>5.3389055013599793E-3</v>
      </c>
      <c r="AD31" s="60">
        <f>SUM(F31+L31+R31)</f>
        <v>0</v>
      </c>
      <c r="AE31" s="61">
        <f t="shared" si="11"/>
        <v>0</v>
      </c>
      <c r="AF31" s="63">
        <f t="shared" si="12"/>
        <v>925000000</v>
      </c>
      <c r="AG31" s="52"/>
    </row>
    <row r="32" spans="1:33" ht="26.25" hidden="1" x14ac:dyDescent="0.25">
      <c r="A32" s="86" t="s">
        <v>361</v>
      </c>
      <c r="B32" s="77">
        <f>SUM(B29:B31)+B8</f>
        <v>7827375098000</v>
      </c>
      <c r="C32" s="71">
        <f>SUM(C29:C31)+C8</f>
        <v>21926536894</v>
      </c>
      <c r="D32" s="71">
        <f>SUM(D29:D31)+D8</f>
        <v>7849301634894</v>
      </c>
      <c r="E32" s="75">
        <f t="shared" si="0"/>
        <v>100</v>
      </c>
      <c r="F32" s="71">
        <f>SUM(F29:F31)+F8</f>
        <v>1837857007277</v>
      </c>
      <c r="G32" s="79">
        <f t="shared" si="7"/>
        <v>23.414274196150433</v>
      </c>
      <c r="H32" s="77">
        <f>SUM(H29:H31)+H8</f>
        <v>2858879755000</v>
      </c>
      <c r="I32" s="71">
        <f>SUM(I29:I31)+I8</f>
        <v>0</v>
      </c>
      <c r="J32" s="71">
        <f t="shared" ref="J32" si="25">SUM(J29:J31)+J8</f>
        <v>2858879755000</v>
      </c>
      <c r="K32" s="75">
        <f t="shared" si="1"/>
        <v>100</v>
      </c>
      <c r="L32" s="71">
        <f>SUM(L29:L31)+L8</f>
        <v>627086538982</v>
      </c>
      <c r="M32" s="79">
        <f t="shared" si="8"/>
        <v>21.934694451043814</v>
      </c>
      <c r="N32" s="77">
        <f>SUM(N29:N31)+N8</f>
        <v>6616026247000</v>
      </c>
      <c r="O32" s="71">
        <f>SUM(O29:O31)+O8</f>
        <v>1440846009</v>
      </c>
      <c r="P32" s="71">
        <f t="shared" ref="P32" si="26">SUM(P29:P31)+P8</f>
        <v>6617467093009</v>
      </c>
      <c r="Q32" s="75">
        <f>IF(OR(P32=0,P$32=0),0,(P32/P$32)*100)</f>
        <v>100</v>
      </c>
      <c r="R32" s="71">
        <f>SUM(R29:R31)+R8</f>
        <v>276311776251</v>
      </c>
      <c r="S32" s="79">
        <f t="shared" si="9"/>
        <v>4.1754915040364704</v>
      </c>
      <c r="T32" s="77">
        <f>SUM(T29:T31)+T8</f>
        <v>6341155316758</v>
      </c>
      <c r="U32" s="71">
        <f>SUM(U29:U31)+U8</f>
        <v>0</v>
      </c>
      <c r="V32" s="71">
        <f t="shared" ref="V32" si="27">SUM(V29:V31)+V8</f>
        <v>6341155316758</v>
      </c>
      <c r="W32" s="75">
        <f>IF(OR(V32=0,V$32=0),0,(V32/V$32)*100)</f>
        <v>100</v>
      </c>
      <c r="X32" s="71">
        <f>SUM(X29:X31)+X8</f>
        <v>0</v>
      </c>
      <c r="Y32" s="79">
        <f t="shared" ref="Y32:Y40" si="28">IF(OR(X32=0,V32=0),0,(X32/V32)*100)</f>
        <v>0</v>
      </c>
      <c r="Z32" s="77">
        <f>SUM(Z29:Z31)+Z8</f>
        <v>17302281100000</v>
      </c>
      <c r="AA32" s="71">
        <f>SUM(AA29:AA31)+AA8</f>
        <v>23367382903</v>
      </c>
      <c r="AB32" s="71">
        <f t="shared" ref="AB32" si="29">SUM(AB29:AB31)+AB8</f>
        <v>17325648482903</v>
      </c>
      <c r="AC32" s="75">
        <f t="shared" si="5"/>
        <v>100</v>
      </c>
      <c r="AD32" s="71">
        <f>SUM(AD29:AD31)+AD8</f>
        <v>2741255322510</v>
      </c>
      <c r="AE32" s="75">
        <f t="shared" si="11"/>
        <v>15.821949321060499</v>
      </c>
      <c r="AF32" s="76">
        <f t="shared" si="12"/>
        <v>14584393160393</v>
      </c>
      <c r="AG32" s="49"/>
    </row>
    <row r="33" spans="1:34" hidden="1" x14ac:dyDescent="0.25">
      <c r="A33" s="88" t="s">
        <v>362</v>
      </c>
      <c r="B33" s="78">
        <f>SUM([3]ilot!C$13)</f>
        <v>61404377000</v>
      </c>
      <c r="C33" s="60">
        <f>SUM([3]ieaab!D$13)</f>
        <v>0</v>
      </c>
      <c r="D33" s="60">
        <f t="shared" ref="D33:D40" si="30">SUM(B33:C33)</f>
        <v>61404377000</v>
      </c>
      <c r="E33" s="61">
        <f t="shared" si="0"/>
        <v>0.78229095856155395</v>
      </c>
      <c r="F33" s="60">
        <f>SUM([3]ilot!G$13)</f>
        <v>12055103751</v>
      </c>
      <c r="G33" s="62">
        <f t="shared" si="7"/>
        <v>19.632319941948111</v>
      </c>
      <c r="H33" s="78">
        <f>SUM([3]ilot!C$218)</f>
        <v>0</v>
      </c>
      <c r="I33" s="60">
        <f>SUM([3]ilot!D$218)</f>
        <v>0</v>
      </c>
      <c r="J33" s="60">
        <f t="shared" ref="J33:J40" si="31">SUM(H33:I33)</f>
        <v>0</v>
      </c>
      <c r="K33" s="61">
        <f t="shared" si="1"/>
        <v>0</v>
      </c>
      <c r="L33" s="60">
        <f>SUM([3]ilot!G$218)</f>
        <v>0</v>
      </c>
      <c r="M33" s="62">
        <f t="shared" si="8"/>
        <v>0</v>
      </c>
      <c r="N33" s="78">
        <f>SUM([3]ilot!C$300)</f>
        <v>1240000000</v>
      </c>
      <c r="O33" s="60">
        <f>SUM([3]ilot!D$300)</f>
        <v>0</v>
      </c>
      <c r="P33" s="60">
        <f t="shared" ref="P33:P40" si="32">SUM(N33:O33)</f>
        <v>1240000000</v>
      </c>
      <c r="Q33" s="61">
        <f t="shared" ref="Q33:Q40" si="33">IF(OR(P33=0,P$32=0),0,(P33/P$32)*100)</f>
        <v>1.8738287362395706E-2</v>
      </c>
      <c r="R33" s="60">
        <f>SUM([3]ilot!G$300)</f>
        <v>205345023</v>
      </c>
      <c r="S33" s="62">
        <f t="shared" si="9"/>
        <v>16.5600825</v>
      </c>
      <c r="T33" s="78">
        <f>SUM([3]ilot!C$8)</f>
        <v>3582472000</v>
      </c>
      <c r="U33" s="60">
        <f>SUM([3]ieaab!D$8)</f>
        <v>0</v>
      </c>
      <c r="V33" s="60">
        <f t="shared" ref="V33:V40" si="34">SUM(T33:U33)</f>
        <v>3582472000</v>
      </c>
      <c r="W33" s="61">
        <f t="shared" ref="W33:W40" si="35">IF(OR(V33=0,V$32=0),0,(V33/V$32)*100)</f>
        <v>5.6495572510776887E-2</v>
      </c>
      <c r="X33" s="60">
        <f>SUM([3]ilot!G$8)</f>
        <v>0</v>
      </c>
      <c r="Y33" s="62">
        <f t="shared" si="28"/>
        <v>0</v>
      </c>
      <c r="Z33" s="78">
        <f>SUM(B33+H33+N33+T33)</f>
        <v>66226849000</v>
      </c>
      <c r="AA33" s="60">
        <f>SUM(C33+I33+O33+U33)</f>
        <v>0</v>
      </c>
      <c r="AB33" s="60">
        <f t="shared" ref="AB33:AB39" si="36">SUM(Z33:AA33)</f>
        <v>66226849000</v>
      </c>
      <c r="AC33" s="61">
        <f t="shared" si="5"/>
        <v>0.38224744698793151</v>
      </c>
      <c r="AD33" s="60">
        <f>SUM(F33+L33+R33+X33)</f>
        <v>12260448774</v>
      </c>
      <c r="AE33" s="61">
        <f t="shared" si="11"/>
        <v>18.512807055035942</v>
      </c>
      <c r="AF33" s="63">
        <f t="shared" si="12"/>
        <v>53966400226</v>
      </c>
      <c r="AG33" s="67">
        <f>SUM([3]Hoja17!BD55)</f>
        <v>66226849000</v>
      </c>
      <c r="AH33" s="67">
        <f>SUM(Z33-AG33)</f>
        <v>0</v>
      </c>
    </row>
    <row r="34" spans="1:34" hidden="1" x14ac:dyDescent="0.25">
      <c r="A34" s="88" t="s">
        <v>363</v>
      </c>
      <c r="B34" s="78">
        <f>SUM([3]ican!C$13)</f>
        <v>9244000000</v>
      </c>
      <c r="C34" s="60">
        <f>SUM([3]ican!D$13)</f>
        <v>0</v>
      </c>
      <c r="D34" s="60">
        <f t="shared" si="30"/>
        <v>9244000000</v>
      </c>
      <c r="E34" s="61">
        <f t="shared" si="0"/>
        <v>0.11776843890042245</v>
      </c>
      <c r="F34" s="60">
        <f>SUM([3]ican!G$13)</f>
        <v>2125995799</v>
      </c>
      <c r="G34" s="62">
        <f t="shared" si="7"/>
        <v>22.998656414971876</v>
      </c>
      <c r="H34" s="78">
        <f>SUM([3]ican!C$218)</f>
        <v>19227412000</v>
      </c>
      <c r="I34" s="60">
        <f>SUM([3]ican!D$218)</f>
        <v>0</v>
      </c>
      <c r="J34" s="60">
        <f t="shared" si="31"/>
        <v>19227412000</v>
      </c>
      <c r="K34" s="61">
        <f t="shared" si="1"/>
        <v>0.67255056692651971</v>
      </c>
      <c r="L34" s="60">
        <f>SUM([3]ican!G$218)</f>
        <v>9075361701</v>
      </c>
      <c r="M34" s="62">
        <f t="shared" si="8"/>
        <v>47.20012085349812</v>
      </c>
      <c r="N34" s="78">
        <f>SUM([3]ican!C$300)</f>
        <v>4290000000</v>
      </c>
      <c r="O34" s="60">
        <f>SUM([3]ican!D$300)</f>
        <v>0</v>
      </c>
      <c r="P34" s="60">
        <f t="shared" si="32"/>
        <v>4290000000</v>
      </c>
      <c r="Q34" s="61">
        <f t="shared" si="33"/>
        <v>6.4828429665062567E-2</v>
      </c>
      <c r="R34" s="60">
        <f>SUM([3]ican!G$300)</f>
        <v>4030453742</v>
      </c>
      <c r="S34" s="62">
        <f t="shared" si="9"/>
        <v>93.949970675990684</v>
      </c>
      <c r="T34" s="78">
        <f>SUM([3]ican!C$8)</f>
        <v>0</v>
      </c>
      <c r="U34" s="60">
        <f>SUM([3]ican!D$8)</f>
        <v>0</v>
      </c>
      <c r="V34" s="60">
        <f t="shared" si="34"/>
        <v>0</v>
      </c>
      <c r="W34" s="61">
        <f t="shared" si="35"/>
        <v>0</v>
      </c>
      <c r="X34" s="60">
        <f>SUM([3]ican!G$8)</f>
        <v>0</v>
      </c>
      <c r="Y34" s="62">
        <f t="shared" si="28"/>
        <v>0</v>
      </c>
      <c r="Z34" s="78">
        <f t="shared" ref="Z34:Z39" si="37">SUM(B34+H34+N34+T34)</f>
        <v>32761412000</v>
      </c>
      <c r="AA34" s="60">
        <f t="shared" ref="AA34:AA39" si="38">SUM(C34+I34+O34+U34)</f>
        <v>0</v>
      </c>
      <c r="AB34" s="60">
        <f t="shared" si="36"/>
        <v>32761412000</v>
      </c>
      <c r="AC34" s="61">
        <f t="shared" si="5"/>
        <v>0.18909198136121172</v>
      </c>
      <c r="AD34" s="60">
        <f t="shared" ref="AD34:AD39" si="39">SUM(F34+L34+R34+X34)</f>
        <v>15231811242</v>
      </c>
      <c r="AE34" s="61">
        <f t="shared" si="11"/>
        <v>46.493146394300709</v>
      </c>
      <c r="AF34" s="63">
        <f t="shared" si="12"/>
        <v>17529600758</v>
      </c>
      <c r="AG34" s="67">
        <f>SUM([3]Hoja17!BD56)</f>
        <v>35791412000</v>
      </c>
      <c r="AH34" s="67">
        <f t="shared" ref="AH34:AH40" si="40">SUM(Z34-AG34)</f>
        <v>-3030000000</v>
      </c>
    </row>
    <row r="35" spans="1:34" hidden="1" x14ac:dyDescent="0.25">
      <c r="A35" s="88" t="s">
        <v>364</v>
      </c>
      <c r="B35" s="78">
        <f>SUM([3]imet!C$13)</f>
        <v>88932390483</v>
      </c>
      <c r="C35" s="60">
        <f>SUM([3]imet!D$13)</f>
        <v>0</v>
      </c>
      <c r="D35" s="60">
        <f t="shared" si="30"/>
        <v>88932390483</v>
      </c>
      <c r="E35" s="61">
        <f t="shared" si="0"/>
        <v>1.1329974897085349</v>
      </c>
      <c r="F35" s="60">
        <f>SUM([3]imet!G$13)</f>
        <v>22909139566</v>
      </c>
      <c r="G35" s="62">
        <f t="shared" si="7"/>
        <v>25.760175164052551</v>
      </c>
      <c r="H35" s="78">
        <f>SUM([3]imet!C$218)</f>
        <v>12000000000</v>
      </c>
      <c r="I35" s="60">
        <f>SUM([3]imet!D$218)</f>
        <v>0</v>
      </c>
      <c r="J35" s="60">
        <f t="shared" si="31"/>
        <v>12000000000</v>
      </c>
      <c r="K35" s="61">
        <f t="shared" si="1"/>
        <v>0.4197448311357887</v>
      </c>
      <c r="L35" s="60">
        <f>SUM([3]imet!G$218)</f>
        <v>3000000000</v>
      </c>
      <c r="M35" s="62">
        <f t="shared" si="8"/>
        <v>25</v>
      </c>
      <c r="N35" s="78">
        <f>SUM([3]imet!C$300)</f>
        <v>556834223</v>
      </c>
      <c r="O35" s="60">
        <f>SUM([3]imet!D$300)</f>
        <v>0</v>
      </c>
      <c r="P35" s="60">
        <f t="shared" si="32"/>
        <v>556834223</v>
      </c>
      <c r="Q35" s="61">
        <f t="shared" si="33"/>
        <v>8.4146126482180107E-3</v>
      </c>
      <c r="R35" s="60">
        <f>SUM([3]imet!G$300)</f>
        <v>103020589</v>
      </c>
      <c r="S35" s="62">
        <f t="shared" si="9"/>
        <v>18.501123807542985</v>
      </c>
      <c r="T35" s="78">
        <f>SUM([3]imet!C$8)</f>
        <v>6382617647</v>
      </c>
      <c r="U35" s="60">
        <f>SUM([3]imet!D$8)</f>
        <v>0</v>
      </c>
      <c r="V35" s="60">
        <f t="shared" si="34"/>
        <v>6382617647</v>
      </c>
      <c r="W35" s="61">
        <f t="shared" si="35"/>
        <v>0.10065386082142518</v>
      </c>
      <c r="X35" s="60">
        <f>SUM([3]imet!G$8)</f>
        <v>14904913445</v>
      </c>
      <c r="Y35" s="62">
        <f t="shared" si="28"/>
        <v>233.5235207455315</v>
      </c>
      <c r="Z35" s="78">
        <f t="shared" si="37"/>
        <v>107871842353</v>
      </c>
      <c r="AA35" s="60">
        <f t="shared" si="38"/>
        <v>0</v>
      </c>
      <c r="AB35" s="60">
        <f t="shared" si="36"/>
        <v>107871842353</v>
      </c>
      <c r="AC35" s="61">
        <f t="shared" si="5"/>
        <v>0.62261359197866817</v>
      </c>
      <c r="AD35" s="60">
        <f t="shared" si="39"/>
        <v>40917073600</v>
      </c>
      <c r="AE35" s="61">
        <f t="shared" si="11"/>
        <v>37.931190111783664</v>
      </c>
      <c r="AF35" s="63">
        <f t="shared" si="12"/>
        <v>66954768753</v>
      </c>
      <c r="AG35" s="67">
        <f>SUM([3]Hoja17!BD57)</f>
        <v>107871842353</v>
      </c>
      <c r="AH35" s="67">
        <f t="shared" si="40"/>
        <v>0</v>
      </c>
    </row>
    <row r="36" spans="1:34" hidden="1" x14ac:dyDescent="0.25">
      <c r="A36" s="88" t="s">
        <v>365</v>
      </c>
      <c r="B36" s="78">
        <f>SUM([3]itra!C$13)</f>
        <v>135770554613</v>
      </c>
      <c r="C36" s="60">
        <f>SUM([3]itra!D$13)</f>
        <v>0</v>
      </c>
      <c r="D36" s="60">
        <f t="shared" si="30"/>
        <v>135770554613</v>
      </c>
      <c r="E36" s="61">
        <f t="shared" si="0"/>
        <v>1.7297150871286846</v>
      </c>
      <c r="F36" s="60">
        <f>SUM([3]itra!G$13)</f>
        <v>26270716873</v>
      </c>
      <c r="G36" s="62">
        <f t="shared" si="7"/>
        <v>19.349347837520423</v>
      </c>
      <c r="H36" s="78">
        <f>SUM([3]itra!C$218)</f>
        <v>3668209793382</v>
      </c>
      <c r="I36" s="60">
        <f>SUM([3]itra!D$218)</f>
        <v>-200000000</v>
      </c>
      <c r="J36" s="60">
        <f t="shared" si="31"/>
        <v>3668009793382</v>
      </c>
      <c r="K36" s="61">
        <f t="shared" si="1"/>
        <v>128.30234594396222</v>
      </c>
      <c r="L36" s="60">
        <f>SUM([3]itra!G$218)</f>
        <v>316273214460</v>
      </c>
      <c r="M36" s="62">
        <f t="shared" si="8"/>
        <v>8.6224746463500548</v>
      </c>
      <c r="N36" s="78">
        <f>SUM([3]itra!C$300)</f>
        <v>22000000000</v>
      </c>
      <c r="O36" s="60">
        <f>SUM([3]itra!D$300)</f>
        <v>0</v>
      </c>
      <c r="P36" s="60">
        <f t="shared" si="32"/>
        <v>22000000000</v>
      </c>
      <c r="Q36" s="61">
        <f t="shared" si="33"/>
        <v>0.33245348546185932</v>
      </c>
      <c r="R36" s="60">
        <f>SUM([3]itra!G$300)</f>
        <v>2032101450</v>
      </c>
      <c r="S36" s="62">
        <f t="shared" si="9"/>
        <v>9.2368247727272728</v>
      </c>
      <c r="T36" s="78">
        <f>SUM([3]itra!C$8)</f>
        <v>522009477908</v>
      </c>
      <c r="U36" s="60">
        <f>SUM([3]itra!D$8)</f>
        <v>0</v>
      </c>
      <c r="V36" s="60">
        <f t="shared" si="34"/>
        <v>522009477908</v>
      </c>
      <c r="W36" s="61">
        <f t="shared" si="35"/>
        <v>8.2320878740892329</v>
      </c>
      <c r="X36" s="60">
        <f>SUM([3]itra!G$8)</f>
        <v>0</v>
      </c>
      <c r="Y36" s="62">
        <f t="shared" si="28"/>
        <v>0</v>
      </c>
      <c r="Z36" s="78">
        <f t="shared" si="37"/>
        <v>4347989825903</v>
      </c>
      <c r="AA36" s="60">
        <f t="shared" si="38"/>
        <v>-200000000</v>
      </c>
      <c r="AB36" s="60">
        <f t="shared" si="36"/>
        <v>4347789825903</v>
      </c>
      <c r="AC36" s="61">
        <f t="shared" si="5"/>
        <v>25.094528670562671</v>
      </c>
      <c r="AD36" s="60">
        <f t="shared" si="39"/>
        <v>344576032783</v>
      </c>
      <c r="AE36" s="61">
        <f t="shared" si="11"/>
        <v>7.9253148514701817</v>
      </c>
      <c r="AF36" s="63">
        <f t="shared" si="12"/>
        <v>4003213793120</v>
      </c>
      <c r="AG36" s="67">
        <f>SUM([3]Hoja17!BD58)</f>
        <v>4347989825903</v>
      </c>
      <c r="AH36" s="67">
        <f t="shared" si="40"/>
        <v>0</v>
      </c>
    </row>
    <row r="37" spans="1:34" hidden="1" x14ac:dyDescent="0.25">
      <c r="A37" s="88" t="s">
        <v>366</v>
      </c>
      <c r="B37" s="78">
        <f>SUM([3]ieru!C$13)</f>
        <v>11300000000</v>
      </c>
      <c r="C37" s="60">
        <f>SUM([3]ieru!D$13)</f>
        <v>0</v>
      </c>
      <c r="D37" s="60">
        <f t="shared" si="30"/>
        <v>11300000000</v>
      </c>
      <c r="E37" s="61">
        <f t="shared" si="0"/>
        <v>0.14396185196611572</v>
      </c>
      <c r="F37" s="60">
        <f>SUM([3]ieru!G$13)</f>
        <v>11315605172</v>
      </c>
      <c r="G37" s="62">
        <f t="shared" si="7"/>
        <v>100.13809886725664</v>
      </c>
      <c r="H37" s="78">
        <f>SUM([3]ieru!C$218)</f>
        <v>0</v>
      </c>
      <c r="I37" s="60">
        <f>SUM([3]ieru!D$218)</f>
        <v>0</v>
      </c>
      <c r="J37" s="60">
        <f t="shared" si="31"/>
        <v>0</v>
      </c>
      <c r="K37" s="61">
        <f t="shared" si="1"/>
        <v>0</v>
      </c>
      <c r="L37" s="60">
        <f>SUM([3]ieru!G$218)</f>
        <v>0</v>
      </c>
      <c r="M37" s="62">
        <f t="shared" si="8"/>
        <v>0</v>
      </c>
      <c r="N37" s="78">
        <f>SUM([3]ieru!C$300)</f>
        <v>183320000000</v>
      </c>
      <c r="O37" s="60">
        <f>SUM([3]ieru!D$300)</f>
        <v>0</v>
      </c>
      <c r="P37" s="60">
        <f t="shared" si="32"/>
        <v>183320000000</v>
      </c>
      <c r="Q37" s="61">
        <f t="shared" si="33"/>
        <v>2.7702442252212753</v>
      </c>
      <c r="R37" s="60">
        <f>SUM([3]ieru!G$300)</f>
        <v>16510738553</v>
      </c>
      <c r="S37" s="62">
        <f t="shared" si="9"/>
        <v>9.0065124116299362</v>
      </c>
      <c r="T37" s="78">
        <f>SUM([3]ieru!C$8)</f>
        <v>10912544504</v>
      </c>
      <c r="U37" s="60">
        <f>SUM([3]ieru!D$8)</f>
        <v>0</v>
      </c>
      <c r="V37" s="60">
        <f t="shared" si="34"/>
        <v>10912544504</v>
      </c>
      <c r="W37" s="61">
        <f t="shared" si="35"/>
        <v>0.17209079353664505</v>
      </c>
      <c r="X37" s="60">
        <f>SUM([3]ieru!G$8)</f>
        <v>0</v>
      </c>
      <c r="Y37" s="62">
        <f t="shared" si="28"/>
        <v>0</v>
      </c>
      <c r="Z37" s="78">
        <f t="shared" si="37"/>
        <v>205532544504</v>
      </c>
      <c r="AA37" s="60">
        <f t="shared" si="38"/>
        <v>0</v>
      </c>
      <c r="AB37" s="60">
        <f t="shared" si="36"/>
        <v>205532544504</v>
      </c>
      <c r="AC37" s="61">
        <f t="shared" si="5"/>
        <v>1.1862906297955895</v>
      </c>
      <c r="AD37" s="60">
        <f t="shared" si="39"/>
        <v>27826343725</v>
      </c>
      <c r="AE37" s="61">
        <f t="shared" si="11"/>
        <v>13.538655784246595</v>
      </c>
      <c r="AF37" s="63">
        <f t="shared" si="12"/>
        <v>177706200779</v>
      </c>
      <c r="AG37" s="67">
        <f>SUM([3]Hoja17!BD59)</f>
        <v>205532544504</v>
      </c>
      <c r="AH37" s="67">
        <f t="shared" si="40"/>
        <v>0</v>
      </c>
    </row>
    <row r="38" spans="1:34" hidden="1" x14ac:dyDescent="0.25">
      <c r="A38" s="88" t="s">
        <v>367</v>
      </c>
      <c r="B38" s="78">
        <f>SUM([3]iagu!C$13)</f>
        <v>153416571820</v>
      </c>
      <c r="C38" s="60">
        <f>SUM([3]iagu!D$13)</f>
        <v>0</v>
      </c>
      <c r="D38" s="60">
        <f t="shared" si="30"/>
        <v>153416571820</v>
      </c>
      <c r="E38" s="61">
        <f t="shared" si="0"/>
        <v>1.9545251151769731</v>
      </c>
      <c r="F38" s="60">
        <f>SUM([3]iagu!G$13)</f>
        <v>26635064598</v>
      </c>
      <c r="G38" s="62">
        <f t="shared" si="7"/>
        <v>17.361269569528829</v>
      </c>
      <c r="H38" s="78">
        <f>SUM([3]iagu!C$218)</f>
        <v>0</v>
      </c>
      <c r="I38" s="60">
        <f>SUM([3]iagu!D$218)</f>
        <v>0</v>
      </c>
      <c r="J38" s="60">
        <f t="shared" si="31"/>
        <v>0</v>
      </c>
      <c r="K38" s="61">
        <f t="shared" si="1"/>
        <v>0</v>
      </c>
      <c r="L38" s="60">
        <f>SUM([3]iagu!G$218)</f>
        <v>0</v>
      </c>
      <c r="M38" s="62">
        <f t="shared" si="8"/>
        <v>0</v>
      </c>
      <c r="N38" s="78">
        <f>SUM([3]iagu!C$300)</f>
        <v>42255399</v>
      </c>
      <c r="O38" s="60">
        <f>SUM([3]iagu!D$300)</f>
        <v>0</v>
      </c>
      <c r="P38" s="60">
        <f t="shared" si="32"/>
        <v>42255399</v>
      </c>
      <c r="Q38" s="61">
        <f t="shared" si="33"/>
        <v>6.3854339441507112E-4</v>
      </c>
      <c r="R38" s="60">
        <f>SUM([3]iagu!G$300)</f>
        <v>61351218</v>
      </c>
      <c r="S38" s="62">
        <f t="shared" si="9"/>
        <v>145.19142985728286</v>
      </c>
      <c r="T38" s="78">
        <f>SUM([3]iagu!C$8)</f>
        <v>0</v>
      </c>
      <c r="U38" s="60">
        <f>SUM([3]iagu!D$8)</f>
        <v>0</v>
      </c>
      <c r="V38" s="60">
        <f t="shared" si="34"/>
        <v>0</v>
      </c>
      <c r="W38" s="61">
        <f t="shared" si="35"/>
        <v>0</v>
      </c>
      <c r="X38" s="60">
        <f>SUM([3]iagu!G$8)</f>
        <v>0</v>
      </c>
      <c r="Y38" s="62">
        <f t="shared" si="28"/>
        <v>0</v>
      </c>
      <c r="Z38" s="78">
        <f t="shared" si="37"/>
        <v>153458827219</v>
      </c>
      <c r="AA38" s="60">
        <f t="shared" si="38"/>
        <v>0</v>
      </c>
      <c r="AB38" s="60">
        <f t="shared" si="36"/>
        <v>153458827219</v>
      </c>
      <c r="AC38" s="61">
        <f t="shared" si="5"/>
        <v>0.88573208310461571</v>
      </c>
      <c r="AD38" s="60">
        <f t="shared" si="39"/>
        <v>26696415816</v>
      </c>
      <c r="AE38" s="61">
        <f t="shared" si="11"/>
        <v>17.396468029761323</v>
      </c>
      <c r="AF38" s="63">
        <f t="shared" si="12"/>
        <v>126762411403</v>
      </c>
      <c r="AG38" s="67">
        <f>SUM([3]Hoja17!BD60)</f>
        <v>153458827219</v>
      </c>
      <c r="AH38" s="67">
        <f t="shared" si="40"/>
        <v>0</v>
      </c>
    </row>
    <row r="39" spans="1:34" hidden="1" x14ac:dyDescent="0.25">
      <c r="A39" s="88" t="s">
        <v>368</v>
      </c>
      <c r="B39" s="78">
        <f>SUM([3]ieaab!C13)</f>
        <v>1288277213000</v>
      </c>
      <c r="C39" s="60">
        <f>SUM([3]ieaab!D13)</f>
        <v>0</v>
      </c>
      <c r="D39" s="60">
        <f t="shared" si="30"/>
        <v>1288277213000</v>
      </c>
      <c r="E39" s="61">
        <f t="shared" si="0"/>
        <v>16.412634816745673</v>
      </c>
      <c r="F39" s="60">
        <f>SUM([3]ieaab!G13)</f>
        <v>335772493036</v>
      </c>
      <c r="G39" s="62">
        <f t="shared" si="7"/>
        <v>26.063683316581336</v>
      </c>
      <c r="H39" s="78">
        <f>SUM([3]ieaab!C218)</f>
        <v>266119361000</v>
      </c>
      <c r="I39" s="60">
        <f>SUM([3]ieaab!D218)</f>
        <v>0</v>
      </c>
      <c r="J39" s="60">
        <f t="shared" si="31"/>
        <v>266119361000</v>
      </c>
      <c r="K39" s="61">
        <f t="shared" si="1"/>
        <v>9.3085188537424166</v>
      </c>
      <c r="L39" s="60">
        <f>SUM([3]ieaab!G218)</f>
        <v>45444960226</v>
      </c>
      <c r="M39" s="62">
        <f t="shared" si="8"/>
        <v>17.076908668061922</v>
      </c>
      <c r="N39" s="78">
        <f>SUM([3]ieaab!C300)</f>
        <v>119675727000</v>
      </c>
      <c r="O39" s="60">
        <f>SUM([3]ieaab!D300)</f>
        <v>0</v>
      </c>
      <c r="P39" s="60">
        <f t="shared" si="32"/>
        <v>119675727000</v>
      </c>
      <c r="Q39" s="61">
        <f t="shared" si="33"/>
        <v>1.808482389378725</v>
      </c>
      <c r="R39" s="60">
        <f>SUM([3]ieaab!G300)</f>
        <v>27404115749</v>
      </c>
      <c r="S39" s="62">
        <f t="shared" si="9"/>
        <v>22.898641550763255</v>
      </c>
      <c r="T39" s="78">
        <f>SUM([3]ieaab!C8)</f>
        <v>723939539000</v>
      </c>
      <c r="U39" s="60">
        <f>SUM([3]ieaab!D8)</f>
        <v>0</v>
      </c>
      <c r="V39" s="60">
        <f t="shared" si="34"/>
        <v>723939539000</v>
      </c>
      <c r="W39" s="61">
        <f t="shared" si="35"/>
        <v>11.416524321472128</v>
      </c>
      <c r="X39" s="60">
        <f>SUM([3]ieaab!G8)</f>
        <v>723939539000</v>
      </c>
      <c r="Y39" s="62">
        <f t="shared" si="28"/>
        <v>100</v>
      </c>
      <c r="Z39" s="78">
        <f t="shared" si="37"/>
        <v>2398011840000</v>
      </c>
      <c r="AA39" s="60">
        <f t="shared" si="38"/>
        <v>0</v>
      </c>
      <c r="AB39" s="60">
        <f t="shared" si="36"/>
        <v>2398011840000</v>
      </c>
      <c r="AC39" s="61">
        <f t="shared" si="5"/>
        <v>13.840820113407961</v>
      </c>
      <c r="AD39" s="60">
        <f t="shared" si="39"/>
        <v>1132561108011</v>
      </c>
      <c r="AE39" s="61">
        <f t="shared" si="11"/>
        <v>47.229170812225846</v>
      </c>
      <c r="AF39" s="63">
        <f t="shared" si="12"/>
        <v>1265450731989</v>
      </c>
      <c r="AG39" s="67">
        <f>SUM([3]Hoja17!BD61)</f>
        <v>2398011840000</v>
      </c>
      <c r="AH39" s="67">
        <f t="shared" si="40"/>
        <v>0</v>
      </c>
    </row>
    <row r="40" spans="1:34" hidden="1" x14ac:dyDescent="0.25">
      <c r="A40" s="89" t="s">
        <v>369</v>
      </c>
      <c r="B40" s="78">
        <f>SUM(B33:B39)</f>
        <v>1748345106916</v>
      </c>
      <c r="C40" s="60">
        <f>SUM(C33:C39)</f>
        <v>0</v>
      </c>
      <c r="D40" s="60">
        <f t="shared" si="30"/>
        <v>1748345106916</v>
      </c>
      <c r="E40" s="61">
        <f t="shared" si="0"/>
        <v>22.273893758187956</v>
      </c>
      <c r="F40" s="60">
        <f>SUM(F33:F39)</f>
        <v>437084118795</v>
      </c>
      <c r="G40" s="62">
        <f t="shared" si="7"/>
        <v>24.999876572766357</v>
      </c>
      <c r="H40" s="78">
        <f>SUM(H33:H39)</f>
        <v>3965556566382</v>
      </c>
      <c r="I40" s="60">
        <f>SUM(I33:I39)</f>
        <v>-200000000</v>
      </c>
      <c r="J40" s="60">
        <f t="shared" si="31"/>
        <v>3965356566382</v>
      </c>
      <c r="K40" s="61">
        <f t="shared" si="1"/>
        <v>138.70316019576697</v>
      </c>
      <c r="L40" s="60">
        <f>SUM(L33:L39)</f>
        <v>373793536387</v>
      </c>
      <c r="M40" s="62">
        <f t="shared" si="8"/>
        <v>9.4264798166196186</v>
      </c>
      <c r="N40" s="78">
        <f>SUM(N33:N39)</f>
        <v>331124816622</v>
      </c>
      <c r="O40" s="60">
        <f>SUM(O33:O39)</f>
        <v>0</v>
      </c>
      <c r="P40" s="60">
        <f t="shared" si="32"/>
        <v>331124816622</v>
      </c>
      <c r="Q40" s="61">
        <f t="shared" si="33"/>
        <v>5.0037999731319509</v>
      </c>
      <c r="R40" s="60">
        <f>SUM(R33:R39)</f>
        <v>50347126324</v>
      </c>
      <c r="S40" s="62">
        <f t="shared" si="9"/>
        <v>15.204878582529934</v>
      </c>
      <c r="T40" s="78">
        <f>SUM(T33:T39)</f>
        <v>1266826651059</v>
      </c>
      <c r="U40" s="60">
        <f>SUM(U33:U39)</f>
        <v>0</v>
      </c>
      <c r="V40" s="60">
        <f t="shared" si="34"/>
        <v>1266826651059</v>
      </c>
      <c r="W40" s="61">
        <f t="shared" si="35"/>
        <v>19.977852422430207</v>
      </c>
      <c r="X40" s="60">
        <f>SUM(X33:X39)</f>
        <v>738844452445</v>
      </c>
      <c r="Y40" s="62">
        <f t="shared" si="28"/>
        <v>58.322458864230967</v>
      </c>
      <c r="Z40" s="78">
        <f>SUM(Z33:Z39)</f>
        <v>7311853140979</v>
      </c>
      <c r="AA40" s="60">
        <f>SUM(AA33:AA39)</f>
        <v>-200000000</v>
      </c>
      <c r="AB40" s="60">
        <f t="shared" ref="AB40" si="41">SUM(Z40:AA40)</f>
        <v>7311653140979</v>
      </c>
      <c r="AC40" s="61">
        <f t="shared" si="5"/>
        <v>42.20132451719865</v>
      </c>
      <c r="AD40" s="60">
        <f>SUM(AD33:AD39)</f>
        <v>1600069233951</v>
      </c>
      <c r="AE40" s="61">
        <f t="shared" si="11"/>
        <v>21.883823030160283</v>
      </c>
      <c r="AF40" s="63">
        <f>SUM(AF33:AF39)</f>
        <v>5711583907028</v>
      </c>
      <c r="AG40" s="67">
        <f>SUM([3]Hoja17!BD62)</f>
        <v>7314883140979</v>
      </c>
      <c r="AH40" s="67">
        <f t="shared" si="40"/>
        <v>-3030000000</v>
      </c>
    </row>
    <row r="41" spans="1:34" x14ac:dyDescent="0.25">
      <c r="A41" s="90" t="s">
        <v>370</v>
      </c>
      <c r="B41" s="84">
        <f>SUM(vi!C$13)</f>
        <v>88097000000</v>
      </c>
      <c r="C41" s="70">
        <f>SUM(vi!D$13)</f>
        <v>0</v>
      </c>
      <c r="D41" s="60">
        <f t="shared" ref="D41:D64" si="42">SUM(B41:C41)</f>
        <v>88097000000</v>
      </c>
      <c r="E41" s="61">
        <f t="shared" ref="E41:E64" si="43">IF(OR(D41=0,D$32=0),0,(D41/D$32)*100)</f>
        <v>1.1223546258990171</v>
      </c>
      <c r="F41" s="70">
        <f>SUM(vi!G$13)</f>
        <v>38276156740</v>
      </c>
      <c r="G41" s="62">
        <f t="shared" si="7"/>
        <v>43.447741398685544</v>
      </c>
      <c r="H41" s="82"/>
      <c r="I41" s="73"/>
      <c r="J41" s="60">
        <f t="shared" ref="J41:J64" si="44">SUM(H41:I41)</f>
        <v>0</v>
      </c>
      <c r="K41" s="61">
        <f t="shared" ref="K41:K64" si="45">IF(OR(J41=0,J$32=0),0,(J41/J$32)*100)</f>
        <v>0</v>
      </c>
      <c r="L41" s="60"/>
      <c r="M41" s="62">
        <f t="shared" ref="M41:M64" si="46">IF(OR(L41=0,J41=0),0,(L41/J41)*100)</f>
        <v>0</v>
      </c>
      <c r="N41" s="80">
        <f>SUM(vi!C300)</f>
        <v>16000000</v>
      </c>
      <c r="O41" s="70">
        <f>SUM(vi!D300)</f>
        <v>0</v>
      </c>
      <c r="P41" s="60">
        <f t="shared" ref="P41:P64" si="47">SUM(N41:O41)</f>
        <v>16000000</v>
      </c>
      <c r="Q41" s="61">
        <f t="shared" ref="Q41:Q64" si="48">IF(OR(P41=0,P$32=0),0,(P41/P$32)*100)</f>
        <v>2.417843530631704E-4</v>
      </c>
      <c r="R41" s="70">
        <f>SUM(vi!G300)</f>
        <v>19931937</v>
      </c>
      <c r="S41" s="62">
        <f t="shared" ref="S41:S64" si="49">IF(OR(R41=0,P41=0),0,(R41/P41)*100)</f>
        <v>124.57460625</v>
      </c>
      <c r="T41" s="80">
        <f>SUM(vi!C11)</f>
        <v>0</v>
      </c>
      <c r="U41" s="70">
        <f>SUM(vi!D11)</f>
        <v>11289382051</v>
      </c>
      <c r="V41" s="60">
        <f t="shared" ref="V41:V64" si="50">SUM(T41:U41)</f>
        <v>11289382051</v>
      </c>
      <c r="W41" s="61">
        <f t="shared" ref="W41:W64" si="51">IF(OR(V41=0,V$32=0),0,(V41/V$32)*100)</f>
        <v>0.17803352050319826</v>
      </c>
      <c r="X41" s="70">
        <f>SUM(vi!G11)</f>
        <v>11289382051</v>
      </c>
      <c r="Y41" s="62">
        <f t="shared" ref="Y41:Y64" si="52">IF(OR(X41=0,V41=0),0,(X41/V41)*100)</f>
        <v>100</v>
      </c>
      <c r="Z41" s="78">
        <f t="shared" ref="Z41:Z64" si="53">SUM(B41+H41+N41+T41)</f>
        <v>88113000000</v>
      </c>
      <c r="AA41" s="60">
        <f t="shared" ref="AA41:AA64" si="54">SUM(C41+I41+O41+U41)</f>
        <v>11289382051</v>
      </c>
      <c r="AB41" s="60">
        <f t="shared" ref="AB41:AB64" si="55">SUM(Z41:AA41)</f>
        <v>99402382051</v>
      </c>
      <c r="AC41" s="61">
        <f t="shared" ref="AC41:AC64" si="56">IF(OR(AB41=0,AB$32=0),0,(AB41/AB$32)*100)</f>
        <v>0.57372964797877868</v>
      </c>
      <c r="AD41" s="60">
        <f t="shared" ref="AD41:AD64" si="57">SUM(F41+L41+R41+X41)</f>
        <v>49585470728</v>
      </c>
      <c r="AE41" s="61">
        <f t="shared" ref="AE41:AE64" si="58">IF(OR(AD41=0,AB41=0),0,(AD41/AB41)*100)</f>
        <v>49.883583979465776</v>
      </c>
      <c r="AF41" s="63">
        <f t="shared" ref="AF41:AF64" si="59">SUM(AB41-AD41)</f>
        <v>49816911323</v>
      </c>
      <c r="AG41" s="67">
        <f>SUM([4]Hoja17!$BF63)</f>
        <v>88113000000</v>
      </c>
      <c r="AH41" s="67">
        <f>SUM(AG41-AB41)</f>
        <v>-11289382051</v>
      </c>
    </row>
    <row r="42" spans="1:34" s="68" customFormat="1" x14ac:dyDescent="0.25">
      <c r="A42" s="90" t="s">
        <v>371</v>
      </c>
      <c r="B42" s="84">
        <f>SUM(tn!C$13)</f>
        <v>106205000000</v>
      </c>
      <c r="C42" s="70">
        <f>SUM(tn!D$13)</f>
        <v>7000000000</v>
      </c>
      <c r="D42" s="60">
        <f t="shared" si="42"/>
        <v>113205000000</v>
      </c>
      <c r="E42" s="61">
        <f t="shared" si="43"/>
        <v>1.4422302169755865</v>
      </c>
      <c r="F42" s="70">
        <f>SUM(tn!G$13)</f>
        <v>45734418403</v>
      </c>
      <c r="G42" s="62">
        <f t="shared" si="7"/>
        <v>40.399645248001413</v>
      </c>
      <c r="H42" s="83"/>
      <c r="I42" s="74"/>
      <c r="J42" s="60">
        <f t="shared" si="44"/>
        <v>0</v>
      </c>
      <c r="K42" s="61">
        <f t="shared" si="45"/>
        <v>0</v>
      </c>
      <c r="L42" s="60"/>
      <c r="M42" s="62">
        <f t="shared" si="46"/>
        <v>0</v>
      </c>
      <c r="N42" s="80">
        <f>SUM(tn!C$300)</f>
        <v>6000000</v>
      </c>
      <c r="O42" s="70">
        <f>SUM(tn!D$300)</f>
        <v>0</v>
      </c>
      <c r="P42" s="60">
        <f t="shared" si="47"/>
        <v>6000000</v>
      </c>
      <c r="Q42" s="61">
        <f t="shared" si="48"/>
        <v>9.0669132398688904E-5</v>
      </c>
      <c r="R42" s="70">
        <f>SUM(tn!G$300)</f>
        <v>1431456</v>
      </c>
      <c r="S42" s="62">
        <f t="shared" si="49"/>
        <v>23.857600000000001</v>
      </c>
      <c r="T42" s="80">
        <f>SUM(tn!C$11)</f>
        <v>0</v>
      </c>
      <c r="U42" s="70">
        <f>SUM(tn!D$11)</f>
        <v>618849629</v>
      </c>
      <c r="V42" s="60">
        <f t="shared" si="50"/>
        <v>618849629</v>
      </c>
      <c r="W42" s="61">
        <f t="shared" si="51"/>
        <v>9.7592567613750715E-3</v>
      </c>
      <c r="X42" s="70">
        <f>SUM(tn!G$11)</f>
        <v>618849629</v>
      </c>
      <c r="Y42" s="62">
        <f t="shared" si="52"/>
        <v>100</v>
      </c>
      <c r="Z42" s="78">
        <f t="shared" si="53"/>
        <v>106211000000</v>
      </c>
      <c r="AA42" s="60">
        <f t="shared" si="54"/>
        <v>7618849629</v>
      </c>
      <c r="AB42" s="60">
        <f t="shared" si="55"/>
        <v>113829849629</v>
      </c>
      <c r="AC42" s="61">
        <f t="shared" si="56"/>
        <v>0.65700195719269983</v>
      </c>
      <c r="AD42" s="60">
        <f t="shared" si="57"/>
        <v>46354699488</v>
      </c>
      <c r="AE42" s="61">
        <f t="shared" si="58"/>
        <v>40.722797789052329</v>
      </c>
      <c r="AF42" s="63">
        <f t="shared" si="59"/>
        <v>67475150141</v>
      </c>
      <c r="AG42" s="67">
        <f>SUM([4]Hoja17!$BF64)</f>
        <v>106211000000</v>
      </c>
      <c r="AH42" s="67">
        <f t="shared" ref="AH42:AH63" si="60">SUM(AG42-AB42)</f>
        <v>-7618849629</v>
      </c>
    </row>
    <row r="43" spans="1:34" x14ac:dyDescent="0.25">
      <c r="A43" s="90" t="s">
        <v>372</v>
      </c>
      <c r="B43" s="84">
        <f>SUM(si!C$13)</f>
        <v>117314000000</v>
      </c>
      <c r="C43" s="70">
        <f>SUM(si!D$13)</f>
        <v>1873122739</v>
      </c>
      <c r="D43" s="60">
        <f t="shared" si="42"/>
        <v>119187122739</v>
      </c>
      <c r="E43" s="61">
        <f t="shared" si="43"/>
        <v>1.5184423823025823</v>
      </c>
      <c r="F43" s="70">
        <f>SUM(si!G$13)</f>
        <v>43690513435</v>
      </c>
      <c r="G43" s="62">
        <f t="shared" si="7"/>
        <v>36.657075387812633</v>
      </c>
      <c r="H43" s="80"/>
      <c r="I43" s="70"/>
      <c r="J43" s="60">
        <f t="shared" si="44"/>
        <v>0</v>
      </c>
      <c r="K43" s="61">
        <f t="shared" si="45"/>
        <v>0</v>
      </c>
      <c r="L43" s="60"/>
      <c r="M43" s="62">
        <f t="shared" si="46"/>
        <v>0</v>
      </c>
      <c r="N43" s="80">
        <f>SUM(si!C$300)</f>
        <v>25000000</v>
      </c>
      <c r="O43" s="70">
        <f>SUM(si!D$300)</f>
        <v>0</v>
      </c>
      <c r="P43" s="60">
        <f t="shared" si="47"/>
        <v>25000000</v>
      </c>
      <c r="Q43" s="61">
        <f t="shared" si="48"/>
        <v>3.7778805166120374E-4</v>
      </c>
      <c r="R43" s="70">
        <f>SUM(si!G$300)</f>
        <v>42158438</v>
      </c>
      <c r="S43" s="62">
        <f t="shared" si="49"/>
        <v>168.63375199999999</v>
      </c>
      <c r="T43" s="80">
        <f>SUM(si!C$11)</f>
        <v>0</v>
      </c>
      <c r="U43" s="70">
        <f>SUM(si!D$11)</f>
        <v>10826853907</v>
      </c>
      <c r="V43" s="60">
        <f t="shared" si="50"/>
        <v>10826853907</v>
      </c>
      <c r="W43" s="61">
        <f t="shared" si="51"/>
        <v>0.17073945308337554</v>
      </c>
      <c r="X43" s="70">
        <f>SUM(si!G$11)</f>
        <v>10826853907</v>
      </c>
      <c r="Y43" s="62">
        <f t="shared" si="52"/>
        <v>100</v>
      </c>
      <c r="Z43" s="78">
        <f t="shared" si="53"/>
        <v>117339000000</v>
      </c>
      <c r="AA43" s="60">
        <f t="shared" si="54"/>
        <v>12699976646</v>
      </c>
      <c r="AB43" s="60">
        <f t="shared" si="55"/>
        <v>130038976646</v>
      </c>
      <c r="AC43" s="61">
        <f t="shared" si="56"/>
        <v>0.75055763006113652</v>
      </c>
      <c r="AD43" s="60">
        <f t="shared" si="57"/>
        <v>54559525780</v>
      </c>
      <c r="AE43" s="61">
        <f t="shared" si="58"/>
        <v>41.956286635910132</v>
      </c>
      <c r="AF43" s="63">
        <f t="shared" si="59"/>
        <v>75479450866</v>
      </c>
      <c r="AG43" s="67">
        <f>SUM([4]Hoja17!$BF65)</f>
        <v>117339000000</v>
      </c>
      <c r="AH43" s="67">
        <f t="shared" si="60"/>
        <v>-12699976646</v>
      </c>
    </row>
    <row r="44" spans="1:34" x14ac:dyDescent="0.25">
      <c r="A44" s="90" t="s">
        <v>373</v>
      </c>
      <c r="B44" s="84">
        <f>SUM(oc!C$13)</f>
        <v>121389000000</v>
      </c>
      <c r="C44" s="70">
        <f>SUM(oc!D$13)</f>
        <v>10568733500</v>
      </c>
      <c r="D44" s="60">
        <f t="shared" si="42"/>
        <v>131957733500</v>
      </c>
      <c r="E44" s="61">
        <f t="shared" si="43"/>
        <v>1.6811397960983316</v>
      </c>
      <c r="F44" s="70">
        <f>SUM(oc!G$13)</f>
        <v>51487997575</v>
      </c>
      <c r="G44" s="62">
        <f t="shared" si="7"/>
        <v>39.018552539021897</v>
      </c>
      <c r="H44" s="82"/>
      <c r="I44" s="73"/>
      <c r="J44" s="60">
        <f t="shared" si="44"/>
        <v>0</v>
      </c>
      <c r="K44" s="61">
        <f t="shared" si="45"/>
        <v>0</v>
      </c>
      <c r="L44" s="60"/>
      <c r="M44" s="62">
        <f t="shared" si="46"/>
        <v>0</v>
      </c>
      <c r="N44" s="80">
        <f>SUM(oc!C$300)</f>
        <v>46000000</v>
      </c>
      <c r="O44" s="70">
        <f>SUM(oc!D$300)</f>
        <v>0</v>
      </c>
      <c r="P44" s="60">
        <f t="shared" si="47"/>
        <v>46000000</v>
      </c>
      <c r="Q44" s="61">
        <f t="shared" si="48"/>
        <v>6.9513001505661488E-4</v>
      </c>
      <c r="R44" s="70">
        <f>SUM(oc!G$300)</f>
        <v>2019644572</v>
      </c>
      <c r="S44" s="62">
        <f t="shared" si="49"/>
        <v>4390.5316782608697</v>
      </c>
      <c r="T44" s="80">
        <f>SUM(oc!C$11)</f>
        <v>0</v>
      </c>
      <c r="U44" s="70">
        <f>SUM(oc!D$11)</f>
        <v>12275381704</v>
      </c>
      <c r="V44" s="60">
        <f t="shared" si="50"/>
        <v>12275381704</v>
      </c>
      <c r="W44" s="61">
        <f t="shared" si="51"/>
        <v>0.19358273202297074</v>
      </c>
      <c r="X44" s="70">
        <f>SUM(oc!G$11)</f>
        <v>12275381704</v>
      </c>
      <c r="Y44" s="62">
        <f t="shared" si="52"/>
        <v>100</v>
      </c>
      <c r="Z44" s="78">
        <f t="shared" si="53"/>
        <v>121435000000</v>
      </c>
      <c r="AA44" s="60">
        <f t="shared" si="54"/>
        <v>22844115204</v>
      </c>
      <c r="AB44" s="60">
        <f t="shared" si="55"/>
        <v>144279115204</v>
      </c>
      <c r="AC44" s="61">
        <f t="shared" si="56"/>
        <v>0.83274871556106578</v>
      </c>
      <c r="AD44" s="60">
        <f t="shared" si="57"/>
        <v>65783023851</v>
      </c>
      <c r="AE44" s="61">
        <f t="shared" si="58"/>
        <v>45.594280057780828</v>
      </c>
      <c r="AF44" s="63">
        <f t="shared" si="59"/>
        <v>78496091353</v>
      </c>
      <c r="AG44" s="67">
        <f>SUM([4]Hoja17!$BF66)</f>
        <v>121435000000</v>
      </c>
      <c r="AH44" s="67">
        <f t="shared" si="60"/>
        <v>-22844115204</v>
      </c>
    </row>
    <row r="45" spans="1:34" x14ac:dyDescent="0.25">
      <c r="A45" s="90" t="s">
        <v>374</v>
      </c>
      <c r="B45" s="84">
        <f>SUM(cl!C$13)</f>
        <v>95989000000</v>
      </c>
      <c r="C45" s="70">
        <f>SUM(cl!D$13)</f>
        <v>1950000000</v>
      </c>
      <c r="D45" s="60">
        <f t="shared" si="42"/>
        <v>97939000000</v>
      </c>
      <c r="E45" s="61">
        <f t="shared" si="43"/>
        <v>1.2477415769654341</v>
      </c>
      <c r="F45" s="70">
        <f>SUM(cl!G$13)</f>
        <v>43108935388</v>
      </c>
      <c r="G45" s="62">
        <f t="shared" si="7"/>
        <v>44.016107360704112</v>
      </c>
      <c r="H45" s="82"/>
      <c r="I45" s="73"/>
      <c r="J45" s="60">
        <f t="shared" si="44"/>
        <v>0</v>
      </c>
      <c r="K45" s="61">
        <f t="shared" si="45"/>
        <v>0</v>
      </c>
      <c r="L45" s="60"/>
      <c r="M45" s="62">
        <f t="shared" si="46"/>
        <v>0</v>
      </c>
      <c r="N45" s="80">
        <f>SUM(cl!C$300)</f>
        <v>97000000</v>
      </c>
      <c r="O45" s="70">
        <f>SUM(cl!D$300)</f>
        <v>0</v>
      </c>
      <c r="P45" s="60">
        <f t="shared" si="47"/>
        <v>97000000</v>
      </c>
      <c r="Q45" s="61">
        <f t="shared" si="48"/>
        <v>1.4658176404454706E-3</v>
      </c>
      <c r="R45" s="70">
        <f>SUM(cl!G$300)</f>
        <v>75414068</v>
      </c>
      <c r="S45" s="62">
        <f t="shared" si="49"/>
        <v>77.746461855670105</v>
      </c>
      <c r="T45" s="80">
        <f>SUM(cl!C$11)</f>
        <v>0</v>
      </c>
      <c r="U45" s="70">
        <f>SUM(cl!D$11)</f>
        <v>10705000686</v>
      </c>
      <c r="V45" s="60">
        <f t="shared" si="50"/>
        <v>10705000686</v>
      </c>
      <c r="W45" s="61">
        <f t="shared" si="51"/>
        <v>0.16881782815994917</v>
      </c>
      <c r="X45" s="70">
        <f>SUM(cl!G$11)</f>
        <v>10705000686</v>
      </c>
      <c r="Y45" s="62">
        <f t="shared" si="52"/>
        <v>100</v>
      </c>
      <c r="Z45" s="78">
        <f t="shared" si="53"/>
        <v>96086000000</v>
      </c>
      <c r="AA45" s="60">
        <f t="shared" si="54"/>
        <v>12655000686</v>
      </c>
      <c r="AB45" s="60">
        <f t="shared" si="55"/>
        <v>108741000686</v>
      </c>
      <c r="AC45" s="61">
        <f t="shared" si="56"/>
        <v>0.62763019111986451</v>
      </c>
      <c r="AD45" s="60">
        <f t="shared" si="57"/>
        <v>53889350142</v>
      </c>
      <c r="AE45" s="61">
        <f t="shared" si="58"/>
        <v>49.557526417851008</v>
      </c>
      <c r="AF45" s="63">
        <f t="shared" si="59"/>
        <v>54851650544</v>
      </c>
      <c r="AG45" s="67">
        <f>SUM([4]Hoja17!$BF67)</f>
        <v>96086000000</v>
      </c>
      <c r="AH45" s="67">
        <f t="shared" si="60"/>
        <v>-12655000686</v>
      </c>
    </row>
    <row r="46" spans="1:34" x14ac:dyDescent="0.25">
      <c r="A46" s="90" t="s">
        <v>375</v>
      </c>
      <c r="B46" s="84">
        <f>SUM(bo!C$13)</f>
        <v>34117000000</v>
      </c>
      <c r="C46" s="70">
        <f>SUM(bo!D$13)</f>
        <v>-14333471594</v>
      </c>
      <c r="D46" s="60">
        <f t="shared" si="42"/>
        <v>19783528406</v>
      </c>
      <c r="E46" s="61">
        <f t="shared" si="43"/>
        <v>0.25204189272141742</v>
      </c>
      <c r="F46" s="70">
        <f>SUM(bo!G$13)</f>
        <v>8090142059</v>
      </c>
      <c r="G46" s="62">
        <f t="shared" si="7"/>
        <v>40.893322429513638</v>
      </c>
      <c r="H46" s="82"/>
      <c r="I46" s="73"/>
      <c r="J46" s="60">
        <f t="shared" si="44"/>
        <v>0</v>
      </c>
      <c r="K46" s="61">
        <f t="shared" si="45"/>
        <v>0</v>
      </c>
      <c r="L46" s="60"/>
      <c r="M46" s="62">
        <f t="shared" si="46"/>
        <v>0</v>
      </c>
      <c r="N46" s="80">
        <f>SUM(bo!C$300)</f>
        <v>117000000</v>
      </c>
      <c r="O46" s="70">
        <f>SUM(bo!D$300)</f>
        <v>0</v>
      </c>
      <c r="P46" s="60">
        <f t="shared" si="47"/>
        <v>117000000</v>
      </c>
      <c r="Q46" s="61">
        <f t="shared" si="48"/>
        <v>1.7680480817744337E-3</v>
      </c>
      <c r="R46" s="70">
        <f>SUM(bo!G$300)</f>
        <v>43638527</v>
      </c>
      <c r="S46" s="62">
        <f t="shared" si="49"/>
        <v>37.297886324786319</v>
      </c>
      <c r="T46" s="80">
        <f>SUM(bo!C$11)</f>
        <v>2367000000</v>
      </c>
      <c r="U46" s="70">
        <f>SUM(bo!D$11)</f>
        <v>18193740736</v>
      </c>
      <c r="V46" s="60">
        <f t="shared" si="50"/>
        <v>20560740736</v>
      </c>
      <c r="W46" s="61">
        <f t="shared" si="51"/>
        <v>0.32424281868105942</v>
      </c>
      <c r="X46" s="70">
        <f>SUM(bo!G$11)</f>
        <v>20560740736</v>
      </c>
      <c r="Y46" s="62">
        <f t="shared" si="52"/>
        <v>100</v>
      </c>
      <c r="Z46" s="78">
        <f t="shared" si="53"/>
        <v>36601000000</v>
      </c>
      <c r="AA46" s="60">
        <f t="shared" si="54"/>
        <v>3860269142</v>
      </c>
      <c r="AB46" s="60">
        <f t="shared" si="55"/>
        <v>40461269142</v>
      </c>
      <c r="AC46" s="61">
        <f t="shared" si="56"/>
        <v>0.23353393774511411</v>
      </c>
      <c r="AD46" s="60">
        <f t="shared" si="57"/>
        <v>28694521322</v>
      </c>
      <c r="AE46" s="61">
        <f t="shared" si="58"/>
        <v>70.918490523111728</v>
      </c>
      <c r="AF46" s="63">
        <f t="shared" si="59"/>
        <v>11766747820</v>
      </c>
      <c r="AG46" s="67">
        <f>SUM([4]Hoja17!$BF68)</f>
        <v>37457315042</v>
      </c>
      <c r="AH46" s="67">
        <f t="shared" si="60"/>
        <v>-3003954100</v>
      </c>
    </row>
    <row r="47" spans="1:34" x14ac:dyDescent="0.25">
      <c r="A47" s="90" t="s">
        <v>376</v>
      </c>
      <c r="B47" s="84">
        <f>SUM(en!C$13)</f>
        <v>70491000000</v>
      </c>
      <c r="C47" s="70">
        <f>SUM(en!D$13)</f>
        <v>0</v>
      </c>
      <c r="D47" s="60">
        <f t="shared" si="42"/>
        <v>70491000000</v>
      </c>
      <c r="E47" s="61">
        <f t="shared" si="43"/>
        <v>0.89805441654366924</v>
      </c>
      <c r="F47" s="70">
        <f>SUM(en!G$13)</f>
        <v>26653162245</v>
      </c>
      <c r="G47" s="62">
        <f t="shared" si="7"/>
        <v>37.810730795420696</v>
      </c>
      <c r="H47" s="82"/>
      <c r="I47" s="73"/>
      <c r="J47" s="60">
        <f t="shared" si="44"/>
        <v>0</v>
      </c>
      <c r="K47" s="61">
        <f t="shared" si="45"/>
        <v>0</v>
      </c>
      <c r="L47" s="60"/>
      <c r="M47" s="62">
        <f t="shared" si="46"/>
        <v>0</v>
      </c>
      <c r="N47" s="80">
        <f>SUM(en!C$300)</f>
        <v>112000000</v>
      </c>
      <c r="O47" s="70">
        <f>SUM(en!D$300)</f>
        <v>0</v>
      </c>
      <c r="P47" s="60">
        <f t="shared" si="47"/>
        <v>112000000</v>
      </c>
      <c r="Q47" s="61">
        <f t="shared" si="48"/>
        <v>1.6924904714421928E-3</v>
      </c>
      <c r="R47" s="70">
        <f>SUM(en!G$300)</f>
        <v>36778126</v>
      </c>
      <c r="S47" s="62">
        <f t="shared" si="49"/>
        <v>32.837612499999999</v>
      </c>
      <c r="T47" s="80">
        <f>SUM(en!C$11)</f>
        <v>0</v>
      </c>
      <c r="U47" s="70">
        <f>SUM(en!D$11)</f>
        <v>2720700895</v>
      </c>
      <c r="V47" s="60">
        <f t="shared" si="50"/>
        <v>2720700895</v>
      </c>
      <c r="W47" s="61">
        <f t="shared" si="51"/>
        <v>4.2905444813974285E-2</v>
      </c>
      <c r="X47" s="70">
        <f>SUM(en!G$11)</f>
        <v>2720700895</v>
      </c>
      <c r="Y47" s="62">
        <f t="shared" si="52"/>
        <v>100</v>
      </c>
      <c r="Z47" s="78">
        <f t="shared" si="53"/>
        <v>70603000000</v>
      </c>
      <c r="AA47" s="60">
        <f t="shared" si="54"/>
        <v>2720700895</v>
      </c>
      <c r="AB47" s="60">
        <f t="shared" si="55"/>
        <v>73323700895</v>
      </c>
      <c r="AC47" s="61">
        <f t="shared" si="56"/>
        <v>0.42320898387933953</v>
      </c>
      <c r="AD47" s="60">
        <f t="shared" si="57"/>
        <v>29410641266</v>
      </c>
      <c r="AE47" s="61">
        <f t="shared" si="58"/>
        <v>40.110688504548101</v>
      </c>
      <c r="AF47" s="63">
        <f t="shared" si="59"/>
        <v>43913059629</v>
      </c>
      <c r="AG47" s="67">
        <f>SUM([4]Hoja17!$BF69)</f>
        <v>70603000000</v>
      </c>
      <c r="AH47" s="67">
        <f t="shared" si="60"/>
        <v>-2720700895</v>
      </c>
    </row>
    <row r="48" spans="1:34" x14ac:dyDescent="0.25">
      <c r="A48" s="90" t="s">
        <v>377</v>
      </c>
      <c r="B48" s="84">
        <f>SUM(fo!C$13)</f>
        <v>52684000000</v>
      </c>
      <c r="C48" s="70">
        <f>SUM(fo!D$13)</f>
        <v>449584699</v>
      </c>
      <c r="D48" s="60">
        <f t="shared" si="42"/>
        <v>53133584699</v>
      </c>
      <c r="E48" s="61">
        <f t="shared" si="43"/>
        <v>0.67692117299703614</v>
      </c>
      <c r="F48" s="70">
        <f>SUM(fo!G$13)</f>
        <v>18117196700</v>
      </c>
      <c r="G48" s="62">
        <f t="shared" si="7"/>
        <v>34.097448539625773</v>
      </c>
      <c r="H48" s="82"/>
      <c r="I48" s="73"/>
      <c r="J48" s="60">
        <f t="shared" si="44"/>
        <v>0</v>
      </c>
      <c r="K48" s="61">
        <f t="shared" si="45"/>
        <v>0</v>
      </c>
      <c r="L48" s="60"/>
      <c r="M48" s="62">
        <f t="shared" si="46"/>
        <v>0</v>
      </c>
      <c r="N48" s="80">
        <f>SUM(fo!C$300)</f>
        <v>25000000</v>
      </c>
      <c r="O48" s="70">
        <f>SUM(fo!D$300)</f>
        <v>0</v>
      </c>
      <c r="P48" s="60">
        <f t="shared" si="47"/>
        <v>25000000</v>
      </c>
      <c r="Q48" s="61">
        <f t="shared" si="48"/>
        <v>3.7778805166120374E-4</v>
      </c>
      <c r="R48" s="70">
        <f>SUM(fo!G$300)</f>
        <v>17168118</v>
      </c>
      <c r="S48" s="62">
        <f t="shared" si="49"/>
        <v>68.672471999999999</v>
      </c>
      <c r="T48" s="80">
        <f>SUM(fo!C$11)</f>
        <v>0</v>
      </c>
      <c r="U48" s="70">
        <f>SUM(fo!D$11)</f>
        <v>3802714642</v>
      </c>
      <c r="V48" s="60">
        <f t="shared" si="50"/>
        <v>3802714642</v>
      </c>
      <c r="W48" s="61">
        <f t="shared" si="51"/>
        <v>5.9968798303211862E-2</v>
      </c>
      <c r="X48" s="70">
        <f>SUM(fo!G$11)</f>
        <v>3802714642</v>
      </c>
      <c r="Y48" s="62">
        <f t="shared" si="52"/>
        <v>100</v>
      </c>
      <c r="Z48" s="78">
        <f t="shared" si="53"/>
        <v>52709000000</v>
      </c>
      <c r="AA48" s="60">
        <f t="shared" si="54"/>
        <v>4252299341</v>
      </c>
      <c r="AB48" s="60">
        <f t="shared" si="55"/>
        <v>56961299341</v>
      </c>
      <c r="AC48" s="61">
        <f t="shared" si="56"/>
        <v>0.32876864261219185</v>
      </c>
      <c r="AD48" s="60">
        <f t="shared" si="57"/>
        <v>21937079460</v>
      </c>
      <c r="AE48" s="61">
        <f t="shared" si="58"/>
        <v>38.512252553568374</v>
      </c>
      <c r="AF48" s="63">
        <f t="shared" si="59"/>
        <v>35024219881</v>
      </c>
      <c r="AG48" s="67">
        <f>SUM([4]Hoja17!$BF70)</f>
        <v>53158584699</v>
      </c>
      <c r="AH48" s="67">
        <f t="shared" si="60"/>
        <v>-3802714642</v>
      </c>
    </row>
    <row r="49" spans="1:34" x14ac:dyDescent="0.25">
      <c r="A49" s="90" t="s">
        <v>378</v>
      </c>
      <c r="B49" s="84">
        <f>SUM(me!C$13)</f>
        <v>65836000000</v>
      </c>
      <c r="C49" s="70">
        <f>SUM(me!D$13)</f>
        <v>0</v>
      </c>
      <c r="D49" s="60">
        <f t="shared" si="42"/>
        <v>65836000000</v>
      </c>
      <c r="E49" s="61">
        <f t="shared" si="43"/>
        <v>0.8387497775257694</v>
      </c>
      <c r="F49" s="70">
        <f>SUM(me!G$13)</f>
        <v>21353355054</v>
      </c>
      <c r="G49" s="62">
        <f t="shared" si="7"/>
        <v>32.434162242542072</v>
      </c>
      <c r="H49" s="82"/>
      <c r="I49" s="73"/>
      <c r="J49" s="60">
        <f t="shared" si="44"/>
        <v>0</v>
      </c>
      <c r="K49" s="61">
        <f t="shared" si="45"/>
        <v>0</v>
      </c>
      <c r="L49" s="60"/>
      <c r="M49" s="62">
        <f t="shared" si="46"/>
        <v>0</v>
      </c>
      <c r="N49" s="80">
        <f>SUM(me!C$300)</f>
        <v>21000000</v>
      </c>
      <c r="O49" s="70">
        <f>SUM(me!D$300)</f>
        <v>0</v>
      </c>
      <c r="P49" s="60">
        <f t="shared" si="47"/>
        <v>21000000</v>
      </c>
      <c r="Q49" s="61">
        <f t="shared" si="48"/>
        <v>3.173419633954112E-4</v>
      </c>
      <c r="R49" s="70">
        <f>SUM(me!G$300)</f>
        <v>80985668</v>
      </c>
      <c r="S49" s="62">
        <f t="shared" si="49"/>
        <v>385.64603809523811</v>
      </c>
      <c r="T49" s="80">
        <f>SUM(me!C$11)</f>
        <v>0</v>
      </c>
      <c r="U49" s="70">
        <f>SUM(me!D$11)</f>
        <v>15297340297</v>
      </c>
      <c r="V49" s="60">
        <f t="shared" si="50"/>
        <v>15297340297</v>
      </c>
      <c r="W49" s="61">
        <f t="shared" si="51"/>
        <v>0.24123900981534335</v>
      </c>
      <c r="X49" s="70">
        <f>SUM(me!G$11)</f>
        <v>15297340297</v>
      </c>
      <c r="Y49" s="62">
        <f t="shared" si="52"/>
        <v>100</v>
      </c>
      <c r="Z49" s="78">
        <f t="shared" si="53"/>
        <v>65857000000</v>
      </c>
      <c r="AA49" s="60">
        <f t="shared" si="54"/>
        <v>15297340297</v>
      </c>
      <c r="AB49" s="60">
        <f t="shared" si="55"/>
        <v>81154340297</v>
      </c>
      <c r="AC49" s="61">
        <f t="shared" si="56"/>
        <v>0.4684057879685331</v>
      </c>
      <c r="AD49" s="60">
        <f t="shared" si="57"/>
        <v>36731681019</v>
      </c>
      <c r="AE49" s="61">
        <f t="shared" si="58"/>
        <v>45.261511441745824</v>
      </c>
      <c r="AF49" s="63">
        <f t="shared" si="59"/>
        <v>44422659278</v>
      </c>
      <c r="AG49" s="67">
        <f>SUM([4]Hoja17!$BF71)</f>
        <v>65857000000</v>
      </c>
      <c r="AH49" s="67">
        <f t="shared" si="60"/>
        <v>-15297340297</v>
      </c>
    </row>
    <row r="50" spans="1:34" x14ac:dyDescent="0.25">
      <c r="A50" s="90" t="s">
        <v>379</v>
      </c>
      <c r="B50" s="84">
        <f>SUM(tj!C$13)</f>
        <v>48565000000</v>
      </c>
      <c r="C50" s="70">
        <f>SUM(tj!D$13)</f>
        <v>0</v>
      </c>
      <c r="D50" s="60">
        <f t="shared" si="42"/>
        <v>48565000000</v>
      </c>
      <c r="E50" s="61">
        <f t="shared" si="43"/>
        <v>0.61871746378180614</v>
      </c>
      <c r="F50" s="70">
        <f>SUM(tj!G$13)</f>
        <v>16986518232</v>
      </c>
      <c r="G50" s="62">
        <f t="shared" si="7"/>
        <v>34.97687271079996</v>
      </c>
      <c r="H50" s="82"/>
      <c r="I50" s="73"/>
      <c r="J50" s="60">
        <f t="shared" si="44"/>
        <v>0</v>
      </c>
      <c r="K50" s="61">
        <f t="shared" si="45"/>
        <v>0</v>
      </c>
      <c r="L50" s="60"/>
      <c r="M50" s="62">
        <f t="shared" si="46"/>
        <v>0</v>
      </c>
      <c r="N50" s="80">
        <f>SUM(tj!C$300)</f>
        <v>28000000</v>
      </c>
      <c r="O50" s="70">
        <f>SUM(tj!D$300)</f>
        <v>0</v>
      </c>
      <c r="P50" s="60">
        <f t="shared" si="47"/>
        <v>28000000</v>
      </c>
      <c r="Q50" s="61">
        <f t="shared" si="48"/>
        <v>4.2312261786054821E-4</v>
      </c>
      <c r="R50" s="70">
        <f>SUM(tj!G$300)</f>
        <v>13455783</v>
      </c>
      <c r="S50" s="62">
        <f t="shared" si="49"/>
        <v>48.05636785714286</v>
      </c>
      <c r="T50" s="80">
        <f>SUM(tj!C$11)</f>
        <v>0</v>
      </c>
      <c r="U50" s="70">
        <f>SUM(tj!D$11)</f>
        <v>2598530548</v>
      </c>
      <c r="V50" s="60">
        <f t="shared" si="50"/>
        <v>2598530548</v>
      </c>
      <c r="W50" s="61">
        <f t="shared" si="51"/>
        <v>4.097881881449536E-2</v>
      </c>
      <c r="X50" s="70">
        <f>SUM(tj!G$11)</f>
        <v>2598530548</v>
      </c>
      <c r="Y50" s="62">
        <f t="shared" si="52"/>
        <v>100</v>
      </c>
      <c r="Z50" s="78">
        <f t="shared" si="53"/>
        <v>48593000000</v>
      </c>
      <c r="AA50" s="60">
        <f t="shared" si="54"/>
        <v>2598530548</v>
      </c>
      <c r="AB50" s="60">
        <f t="shared" si="55"/>
        <v>51191530548</v>
      </c>
      <c r="AC50" s="61">
        <f t="shared" si="56"/>
        <v>0.29546675034135633</v>
      </c>
      <c r="AD50" s="60">
        <f t="shared" si="57"/>
        <v>19598504563</v>
      </c>
      <c r="AE50" s="61">
        <f t="shared" si="58"/>
        <v>38.284662234553359</v>
      </c>
      <c r="AF50" s="63">
        <f t="shared" si="59"/>
        <v>31593025985</v>
      </c>
      <c r="AG50" s="67">
        <f>SUM([4]Hoja17!$BF72)</f>
        <v>48593000000</v>
      </c>
      <c r="AH50" s="67">
        <f t="shared" si="60"/>
        <v>-2598530548</v>
      </c>
    </row>
    <row r="51" spans="1:34" x14ac:dyDescent="0.25">
      <c r="A51" s="90" t="s">
        <v>380</v>
      </c>
      <c r="B51" s="84">
        <f>SUM(ce!C$13)</f>
        <v>42146000000</v>
      </c>
      <c r="C51" s="70">
        <f>SUM(ce!D$13)</f>
        <v>858980000</v>
      </c>
      <c r="D51" s="60">
        <f t="shared" si="42"/>
        <v>43004980000</v>
      </c>
      <c r="E51" s="61">
        <f t="shared" si="43"/>
        <v>0.54788288181997935</v>
      </c>
      <c r="F51" s="70">
        <f>SUM(ce!G$13)</f>
        <v>17709670197</v>
      </c>
      <c r="G51" s="62">
        <f t="shared" si="7"/>
        <v>41.180510250208229</v>
      </c>
      <c r="H51" s="82"/>
      <c r="I51" s="73"/>
      <c r="J51" s="60">
        <f t="shared" si="44"/>
        <v>0</v>
      </c>
      <c r="K51" s="61">
        <f t="shared" si="45"/>
        <v>0</v>
      </c>
      <c r="L51" s="60"/>
      <c r="M51" s="62">
        <f t="shared" si="46"/>
        <v>0</v>
      </c>
      <c r="N51" s="80">
        <f>SUM(ce!C$300)</f>
        <v>18000000</v>
      </c>
      <c r="O51" s="70">
        <f>SUM(ce!D$300)</f>
        <v>0</v>
      </c>
      <c r="P51" s="60">
        <f t="shared" si="47"/>
        <v>18000000</v>
      </c>
      <c r="Q51" s="61">
        <f t="shared" si="48"/>
        <v>2.7200739719606673E-4</v>
      </c>
      <c r="R51" s="70">
        <f>SUM(ce!G$300)</f>
        <v>10117702</v>
      </c>
      <c r="S51" s="62">
        <f t="shared" si="49"/>
        <v>56.209455555555557</v>
      </c>
      <c r="T51" s="80">
        <f>SUM(ce!C$11)</f>
        <v>0</v>
      </c>
      <c r="U51" s="70">
        <f>SUM(ce!D$11)</f>
        <v>2276362882</v>
      </c>
      <c r="V51" s="60">
        <f t="shared" si="50"/>
        <v>2276362882</v>
      </c>
      <c r="W51" s="61">
        <f t="shared" si="51"/>
        <v>3.5898235704528061E-2</v>
      </c>
      <c r="X51" s="70">
        <f>SUM(ce!G$11)</f>
        <v>2276362882</v>
      </c>
      <c r="Y51" s="62">
        <f t="shared" si="52"/>
        <v>100</v>
      </c>
      <c r="Z51" s="78">
        <f t="shared" si="53"/>
        <v>42164000000</v>
      </c>
      <c r="AA51" s="60">
        <f t="shared" si="54"/>
        <v>3135342882</v>
      </c>
      <c r="AB51" s="60">
        <f t="shared" si="55"/>
        <v>45299342882</v>
      </c>
      <c r="AC51" s="61">
        <f t="shared" si="56"/>
        <v>0.2614582820764344</v>
      </c>
      <c r="AD51" s="60">
        <f t="shared" si="57"/>
        <v>19996150781</v>
      </c>
      <c r="AE51" s="61">
        <f t="shared" si="58"/>
        <v>44.142253526917287</v>
      </c>
      <c r="AF51" s="63">
        <f t="shared" si="59"/>
        <v>25303192101</v>
      </c>
      <c r="AG51" s="67">
        <f>SUM([4]Hoja17!$BF73)</f>
        <v>42164000000</v>
      </c>
      <c r="AH51" s="67">
        <f t="shared" si="60"/>
        <v>-3135342882</v>
      </c>
    </row>
    <row r="52" spans="1:34" x14ac:dyDescent="0.25">
      <c r="A52" s="90" t="s">
        <v>381</v>
      </c>
      <c r="B52" s="84">
        <f>SUM(bl!C$13)</f>
        <v>34375000000</v>
      </c>
      <c r="C52" s="70">
        <f>SUM(bl!D$13)</f>
        <v>0</v>
      </c>
      <c r="D52" s="60">
        <f t="shared" si="42"/>
        <v>34375000000</v>
      </c>
      <c r="E52" s="61">
        <f t="shared" si="43"/>
        <v>0.43793704967568386</v>
      </c>
      <c r="F52" s="70">
        <f>SUM(bl!G$13)</f>
        <v>6290695258</v>
      </c>
      <c r="G52" s="62">
        <f t="shared" si="7"/>
        <v>18.30020438690909</v>
      </c>
      <c r="H52" s="82"/>
      <c r="I52" s="73"/>
      <c r="J52" s="60">
        <f t="shared" si="44"/>
        <v>0</v>
      </c>
      <c r="K52" s="61">
        <f t="shared" si="45"/>
        <v>0</v>
      </c>
      <c r="L52" s="60"/>
      <c r="M52" s="62">
        <f t="shared" si="46"/>
        <v>0</v>
      </c>
      <c r="N52" s="80">
        <f>SUM(bl!C$300)</f>
        <v>14000000</v>
      </c>
      <c r="O52" s="70">
        <f>SUM(bl!D$300)</f>
        <v>0</v>
      </c>
      <c r="P52" s="60">
        <f t="shared" si="47"/>
        <v>14000000</v>
      </c>
      <c r="Q52" s="61">
        <f t="shared" si="48"/>
        <v>2.1156130893027411E-4</v>
      </c>
      <c r="R52" s="70">
        <f>SUM(bl!G$300)</f>
        <v>5081500</v>
      </c>
      <c r="S52" s="62">
        <f t="shared" si="49"/>
        <v>36.296428571428571</v>
      </c>
      <c r="T52" s="80">
        <f>SUM(bl!C$11)</f>
        <v>0</v>
      </c>
      <c r="U52" s="70">
        <f>SUM(bl!D$11)</f>
        <v>0</v>
      </c>
      <c r="V52" s="60">
        <f t="shared" si="50"/>
        <v>0</v>
      </c>
      <c r="W52" s="61">
        <f t="shared" si="51"/>
        <v>0</v>
      </c>
      <c r="X52" s="70">
        <f>SUM(bl!G$11)</f>
        <v>0</v>
      </c>
      <c r="Y52" s="62">
        <f t="shared" si="52"/>
        <v>0</v>
      </c>
      <c r="Z52" s="78">
        <f t="shared" si="53"/>
        <v>34389000000</v>
      </c>
      <c r="AA52" s="60">
        <f t="shared" si="54"/>
        <v>0</v>
      </c>
      <c r="AB52" s="60">
        <f t="shared" si="55"/>
        <v>34389000000</v>
      </c>
      <c r="AC52" s="61">
        <f t="shared" si="56"/>
        <v>0.198486077066236</v>
      </c>
      <c r="AD52" s="60">
        <f t="shared" si="57"/>
        <v>6295776758</v>
      </c>
      <c r="AE52" s="61">
        <f t="shared" si="58"/>
        <v>18.307530774375529</v>
      </c>
      <c r="AF52" s="63">
        <f t="shared" si="59"/>
        <v>28093223242</v>
      </c>
      <c r="AG52" s="67">
        <f>SUM([4]Hoja17!$BF74)</f>
        <v>34389000000</v>
      </c>
      <c r="AH52" s="67">
        <f t="shared" si="60"/>
        <v>0</v>
      </c>
    </row>
    <row r="53" spans="1:34" x14ac:dyDescent="0.25">
      <c r="A53" s="90" t="s">
        <v>382</v>
      </c>
      <c r="B53" s="84">
        <f>SUM(ch!C$13)</f>
        <v>27446000000</v>
      </c>
      <c r="C53" s="70">
        <f>SUM(ch!D$13)</f>
        <v>0</v>
      </c>
      <c r="D53" s="60">
        <f t="shared" si="42"/>
        <v>27446000000</v>
      </c>
      <c r="E53" s="61">
        <f t="shared" si="43"/>
        <v>0.34966168044796564</v>
      </c>
      <c r="F53" s="70">
        <f>SUM(ch!G$13)</f>
        <v>10316728013</v>
      </c>
      <c r="G53" s="62">
        <f t="shared" si="7"/>
        <v>37.589186085404066</v>
      </c>
      <c r="H53" s="82"/>
      <c r="I53" s="73"/>
      <c r="J53" s="60">
        <f t="shared" si="44"/>
        <v>0</v>
      </c>
      <c r="K53" s="61">
        <f t="shared" si="45"/>
        <v>0</v>
      </c>
      <c r="L53" s="60"/>
      <c r="M53" s="62">
        <f t="shared" si="46"/>
        <v>0</v>
      </c>
      <c r="N53" s="80">
        <f>SUM(ch!C$300)</f>
        <v>0</v>
      </c>
      <c r="O53" s="70">
        <f>SUM(ch!D$300)</f>
        <v>0</v>
      </c>
      <c r="P53" s="60">
        <f t="shared" si="47"/>
        <v>0</v>
      </c>
      <c r="Q53" s="61">
        <f t="shared" si="48"/>
        <v>0</v>
      </c>
      <c r="R53" s="70">
        <f>SUM(ch!G$300)</f>
        <v>49285786</v>
      </c>
      <c r="S53" s="62">
        <f t="shared" si="49"/>
        <v>0</v>
      </c>
      <c r="T53" s="80">
        <f>SUM(ch!C$11)</f>
        <v>0</v>
      </c>
      <c r="U53" s="70">
        <f>SUM(ch!D$11)</f>
        <v>1767095604</v>
      </c>
      <c r="V53" s="60">
        <f t="shared" si="50"/>
        <v>1767095604</v>
      </c>
      <c r="W53" s="61">
        <f t="shared" si="51"/>
        <v>2.7867092284114738E-2</v>
      </c>
      <c r="X53" s="70">
        <f>SUM(ch!G$11)</f>
        <v>1767095604</v>
      </c>
      <c r="Y53" s="62">
        <f t="shared" si="52"/>
        <v>100</v>
      </c>
      <c r="Z53" s="78">
        <f t="shared" si="53"/>
        <v>27446000000</v>
      </c>
      <c r="AA53" s="60">
        <f t="shared" si="54"/>
        <v>1767095604</v>
      </c>
      <c r="AB53" s="60">
        <f t="shared" si="55"/>
        <v>29213095604</v>
      </c>
      <c r="AC53" s="61">
        <f t="shared" si="56"/>
        <v>0.16861184522373041</v>
      </c>
      <c r="AD53" s="60">
        <f t="shared" si="57"/>
        <v>12133109403</v>
      </c>
      <c r="AE53" s="61">
        <f t="shared" si="58"/>
        <v>41.533117775230487</v>
      </c>
      <c r="AF53" s="63">
        <f t="shared" si="59"/>
        <v>17079986201</v>
      </c>
      <c r="AG53" s="67">
        <f>SUM([4]Hoja17!$BF75)</f>
        <v>27446000000</v>
      </c>
      <c r="AH53" s="67">
        <f t="shared" si="60"/>
        <v>-1767095604</v>
      </c>
    </row>
    <row r="54" spans="1:34" x14ac:dyDescent="0.25">
      <c r="A54" s="90" t="s">
        <v>383</v>
      </c>
      <c r="B54" s="84">
        <f>SUM(sb!C$13)</f>
        <v>97068000000</v>
      </c>
      <c r="C54" s="70">
        <f>SUM(sb!D$13)</f>
        <v>3744808348</v>
      </c>
      <c r="D54" s="60">
        <f t="shared" si="42"/>
        <v>100812808348</v>
      </c>
      <c r="E54" s="61">
        <f t="shared" si="43"/>
        <v>1.2843538576710769</v>
      </c>
      <c r="F54" s="70">
        <f>SUM(sb!G$13)</f>
        <v>36369204588</v>
      </c>
      <c r="G54" s="62">
        <f t="shared" si="7"/>
        <v>36.07597604309921</v>
      </c>
      <c r="H54" s="82"/>
      <c r="I54" s="73"/>
      <c r="J54" s="60">
        <f t="shared" si="44"/>
        <v>0</v>
      </c>
      <c r="K54" s="61">
        <f t="shared" si="45"/>
        <v>0</v>
      </c>
      <c r="L54" s="60"/>
      <c r="M54" s="62">
        <f t="shared" si="46"/>
        <v>0</v>
      </c>
      <c r="N54" s="80">
        <f>SUM(sb!C$300)</f>
        <v>0</v>
      </c>
      <c r="O54" s="70">
        <f>SUM(sb!D$300)</f>
        <v>0</v>
      </c>
      <c r="P54" s="60">
        <f t="shared" si="47"/>
        <v>0</v>
      </c>
      <c r="Q54" s="61">
        <f t="shared" si="48"/>
        <v>0</v>
      </c>
      <c r="R54" s="70">
        <f>SUM(sb!G$300)</f>
        <v>25358956</v>
      </c>
      <c r="S54" s="62">
        <f t="shared" si="49"/>
        <v>0</v>
      </c>
      <c r="T54" s="80">
        <f>SUM(sb!C$11)</f>
        <v>0</v>
      </c>
      <c r="U54" s="70">
        <f>SUM(sb!D$11)</f>
        <v>5313064781</v>
      </c>
      <c r="V54" s="60">
        <f t="shared" si="50"/>
        <v>5313064781</v>
      </c>
      <c r="W54" s="61">
        <f t="shared" si="51"/>
        <v>8.3787015387542588E-2</v>
      </c>
      <c r="X54" s="70">
        <f>SUM(sb!G$11)</f>
        <v>5313064781</v>
      </c>
      <c r="Y54" s="62">
        <f t="shared" si="52"/>
        <v>100</v>
      </c>
      <c r="Z54" s="78">
        <f t="shared" si="53"/>
        <v>97068000000</v>
      </c>
      <c r="AA54" s="60">
        <f t="shared" si="54"/>
        <v>9057873129</v>
      </c>
      <c r="AB54" s="60">
        <f t="shared" si="55"/>
        <v>106125873129</v>
      </c>
      <c r="AC54" s="61">
        <f t="shared" si="56"/>
        <v>0.61253622474059388</v>
      </c>
      <c r="AD54" s="60">
        <f t="shared" si="57"/>
        <v>41707628325</v>
      </c>
      <c r="AE54" s="61">
        <f t="shared" si="58"/>
        <v>39.300150938973012</v>
      </c>
      <c r="AF54" s="63">
        <f t="shared" si="59"/>
        <v>64418244804</v>
      </c>
      <c r="AG54" s="67">
        <f>SUM([4]Hoja17!$BF76)</f>
        <v>97068000000</v>
      </c>
      <c r="AH54" s="67">
        <f t="shared" si="60"/>
        <v>-9057873129</v>
      </c>
    </row>
    <row r="55" spans="1:34" x14ac:dyDescent="0.25">
      <c r="A55" s="90" t="s">
        <v>384</v>
      </c>
      <c r="B55" s="84">
        <f>SUM(uq!C$13)</f>
        <v>29979000000</v>
      </c>
      <c r="C55" s="70">
        <f>SUM(uq!D$13)</f>
        <v>0</v>
      </c>
      <c r="D55" s="60">
        <f t="shared" si="42"/>
        <v>29979000000</v>
      </c>
      <c r="E55" s="61">
        <f t="shared" si="43"/>
        <v>0.38193206726479495</v>
      </c>
      <c r="F55" s="70">
        <f>SUM(uq!G$13)</f>
        <v>13140231428</v>
      </c>
      <c r="G55" s="62">
        <f t="shared" si="7"/>
        <v>43.831453444077525</v>
      </c>
      <c r="H55" s="82"/>
      <c r="I55" s="73"/>
      <c r="J55" s="60">
        <f t="shared" si="44"/>
        <v>0</v>
      </c>
      <c r="K55" s="61">
        <f t="shared" si="45"/>
        <v>0</v>
      </c>
      <c r="L55" s="60"/>
      <c r="M55" s="62">
        <f t="shared" si="46"/>
        <v>0</v>
      </c>
      <c r="N55" s="80">
        <f>SUM(uq!C$300)</f>
        <v>0</v>
      </c>
      <c r="O55" s="70">
        <f>SUM(uq!D$300)</f>
        <v>0</v>
      </c>
      <c r="P55" s="60">
        <f t="shared" si="47"/>
        <v>0</v>
      </c>
      <c r="Q55" s="61">
        <f t="shared" si="48"/>
        <v>0</v>
      </c>
      <c r="R55" s="70">
        <f>SUM(uq!G$300)</f>
        <v>24081626</v>
      </c>
      <c r="S55" s="62">
        <f t="shared" si="49"/>
        <v>0</v>
      </c>
      <c r="T55" s="80">
        <f>SUM(uq!C$11)</f>
        <v>0</v>
      </c>
      <c r="U55" s="70">
        <f>SUM(uq!D$11)</f>
        <v>1629308829</v>
      </c>
      <c r="V55" s="60">
        <f t="shared" si="50"/>
        <v>1629308829</v>
      </c>
      <c r="W55" s="61">
        <f t="shared" si="51"/>
        <v>2.5694195262717611E-2</v>
      </c>
      <c r="X55" s="70">
        <f>SUM(uq!G$11)</f>
        <v>0</v>
      </c>
      <c r="Y55" s="62">
        <f t="shared" si="52"/>
        <v>0</v>
      </c>
      <c r="Z55" s="78">
        <f t="shared" si="53"/>
        <v>29979000000</v>
      </c>
      <c r="AA55" s="60">
        <f t="shared" si="54"/>
        <v>1629308829</v>
      </c>
      <c r="AB55" s="60">
        <f t="shared" si="55"/>
        <v>31608308829</v>
      </c>
      <c r="AC55" s="61">
        <f t="shared" si="56"/>
        <v>0.18243651231981978</v>
      </c>
      <c r="AD55" s="60">
        <f t="shared" si="57"/>
        <v>13164313054</v>
      </c>
      <c r="AE55" s="61">
        <f t="shared" si="58"/>
        <v>41.648267628674908</v>
      </c>
      <c r="AF55" s="63">
        <f t="shared" si="59"/>
        <v>18443995775</v>
      </c>
      <c r="AG55" s="67">
        <f>SUM([4]Hoja17!$BF77)</f>
        <v>29979000000</v>
      </c>
      <c r="AH55" s="67">
        <f t="shared" si="60"/>
        <v>-1629308829</v>
      </c>
    </row>
    <row r="56" spans="1:34" x14ac:dyDescent="0.25">
      <c r="A56" s="90" t="s">
        <v>385</v>
      </c>
      <c r="B56" s="84">
        <f>SUM(us!C$13)</f>
        <v>46994000000</v>
      </c>
      <c r="C56" s="70">
        <f>SUM(us!D$13)</f>
        <v>0</v>
      </c>
      <c r="D56" s="60">
        <f t="shared" si="42"/>
        <v>46994000000</v>
      </c>
      <c r="E56" s="61">
        <f t="shared" si="43"/>
        <v>0.59870294436244609</v>
      </c>
      <c r="F56" s="70">
        <f>SUM(us!G$13)</f>
        <v>18805292715</v>
      </c>
      <c r="G56" s="62">
        <f t="shared" si="7"/>
        <v>40.016369568455545</v>
      </c>
      <c r="H56" s="82"/>
      <c r="I56" s="73"/>
      <c r="J56" s="60">
        <f t="shared" si="44"/>
        <v>0</v>
      </c>
      <c r="K56" s="61">
        <f t="shared" si="45"/>
        <v>0</v>
      </c>
      <c r="L56" s="60"/>
      <c r="M56" s="62">
        <f t="shared" si="46"/>
        <v>0</v>
      </c>
      <c r="N56" s="80">
        <f>SUM(us!C$300)</f>
        <v>1000000</v>
      </c>
      <c r="O56" s="70">
        <f>SUM(us!D$300)</f>
        <v>0</v>
      </c>
      <c r="P56" s="60">
        <f t="shared" si="47"/>
        <v>1000000</v>
      </c>
      <c r="Q56" s="61">
        <f t="shared" si="48"/>
        <v>1.511152206644815E-5</v>
      </c>
      <c r="R56" s="70">
        <f>SUM(us!G$300)</f>
        <v>226446161</v>
      </c>
      <c r="S56" s="62">
        <f t="shared" si="49"/>
        <v>22644.616099999999</v>
      </c>
      <c r="T56" s="80">
        <f>SUM(us!C$11)</f>
        <v>13922000000</v>
      </c>
      <c r="U56" s="70">
        <f>SUM(us!D$11)</f>
        <v>9271784864</v>
      </c>
      <c r="V56" s="60">
        <f t="shared" si="50"/>
        <v>23193784864</v>
      </c>
      <c r="W56" s="61">
        <f t="shared" si="51"/>
        <v>0.36576591654686252</v>
      </c>
      <c r="X56" s="70">
        <f>SUM(us!G$11)</f>
        <v>23193784864</v>
      </c>
      <c r="Y56" s="62">
        <f t="shared" si="52"/>
        <v>100</v>
      </c>
      <c r="Z56" s="78">
        <f t="shared" si="53"/>
        <v>60917000000</v>
      </c>
      <c r="AA56" s="60">
        <f t="shared" si="54"/>
        <v>9271784864</v>
      </c>
      <c r="AB56" s="60">
        <f t="shared" si="55"/>
        <v>70188784864</v>
      </c>
      <c r="AC56" s="61">
        <f t="shared" si="56"/>
        <v>0.40511490772343955</v>
      </c>
      <c r="AD56" s="60">
        <f t="shared" si="57"/>
        <v>42225523740</v>
      </c>
      <c r="AE56" s="61">
        <f t="shared" si="58"/>
        <v>60.159929854630633</v>
      </c>
      <c r="AF56" s="63">
        <f t="shared" si="59"/>
        <v>27963261124</v>
      </c>
      <c r="AG56" s="67">
        <f>SUM([4]Hoja17!$BF78)</f>
        <v>60917000000</v>
      </c>
      <c r="AH56" s="67">
        <f t="shared" si="60"/>
        <v>-9271784864</v>
      </c>
    </row>
    <row r="57" spans="1:34" x14ac:dyDescent="0.25">
      <c r="A57" s="90" t="s">
        <v>386</v>
      </c>
      <c r="B57" s="84">
        <f>SUM(su!C$13)</f>
        <v>49128000000</v>
      </c>
      <c r="C57" s="70">
        <f>SUM(su!D$13)</f>
        <v>0</v>
      </c>
      <c r="D57" s="60">
        <f t="shared" si="42"/>
        <v>49128000000</v>
      </c>
      <c r="E57" s="61">
        <f t="shared" si="43"/>
        <v>0.62589007640631256</v>
      </c>
      <c r="F57" s="70">
        <f>SUM(su!G$13)</f>
        <v>22559226273</v>
      </c>
      <c r="G57" s="62">
        <f t="shared" si="7"/>
        <v>45.919284874206156</v>
      </c>
      <c r="H57" s="82"/>
      <c r="I57" s="73"/>
      <c r="J57" s="60">
        <f t="shared" si="44"/>
        <v>0</v>
      </c>
      <c r="K57" s="61">
        <f t="shared" si="45"/>
        <v>0</v>
      </c>
      <c r="L57" s="60"/>
      <c r="M57" s="62">
        <f t="shared" si="46"/>
        <v>0</v>
      </c>
      <c r="N57" s="80">
        <f>SUM(su!C$300)</f>
        <v>100000000</v>
      </c>
      <c r="O57" s="70">
        <f>SUM(su!D$300)</f>
        <v>0</v>
      </c>
      <c r="P57" s="60">
        <f t="shared" si="47"/>
        <v>100000000</v>
      </c>
      <c r="Q57" s="61">
        <f t="shared" si="48"/>
        <v>1.511152206644815E-3</v>
      </c>
      <c r="R57" s="70">
        <f>SUM(su!G$300)</f>
        <v>126853496</v>
      </c>
      <c r="S57" s="62">
        <f t="shared" si="49"/>
        <v>126.85349599999999</v>
      </c>
      <c r="T57" s="80">
        <f>SUM(su!C$11)</f>
        <v>0</v>
      </c>
      <c r="U57" s="70">
        <f>SUM(su!D$11)</f>
        <v>13626831780</v>
      </c>
      <c r="V57" s="60">
        <f t="shared" si="50"/>
        <v>13626831780</v>
      </c>
      <c r="W57" s="61">
        <f t="shared" si="51"/>
        <v>0.21489509559855569</v>
      </c>
      <c r="X57" s="70">
        <f>SUM(su!G$11)</f>
        <v>13626831780</v>
      </c>
      <c r="Y57" s="62">
        <f t="shared" si="52"/>
        <v>100</v>
      </c>
      <c r="Z57" s="78">
        <f t="shared" si="53"/>
        <v>49228000000</v>
      </c>
      <c r="AA57" s="60">
        <f t="shared" si="54"/>
        <v>13626831780</v>
      </c>
      <c r="AB57" s="60">
        <f t="shared" si="55"/>
        <v>62854831780</v>
      </c>
      <c r="AC57" s="61">
        <f t="shared" si="56"/>
        <v>0.36278487262410597</v>
      </c>
      <c r="AD57" s="60">
        <f t="shared" si="57"/>
        <v>36312911549</v>
      </c>
      <c r="AE57" s="61">
        <f t="shared" si="58"/>
        <v>57.77266523614265</v>
      </c>
      <c r="AF57" s="63">
        <f t="shared" si="59"/>
        <v>26541920231</v>
      </c>
      <c r="AG57" s="67">
        <f>SUM([4]Hoja17!$BF79)</f>
        <v>49228000000</v>
      </c>
      <c r="AH57" s="67">
        <f t="shared" si="60"/>
        <v>-13626831780</v>
      </c>
    </row>
    <row r="58" spans="1:34" x14ac:dyDescent="0.25">
      <c r="A58" s="90" t="s">
        <v>387</v>
      </c>
      <c r="B58" s="84">
        <f>SUM(nz!C$13)</f>
        <v>9969000000</v>
      </c>
      <c r="C58" s="70">
        <f>SUM(nz!D$13)</f>
        <v>0</v>
      </c>
      <c r="D58" s="60">
        <f t="shared" si="42"/>
        <v>9969000000</v>
      </c>
      <c r="E58" s="61">
        <f t="shared" si="43"/>
        <v>0.12700492940267322</v>
      </c>
      <c r="F58" s="70">
        <f>SUM(nz!G$13)</f>
        <v>4305824956</v>
      </c>
      <c r="G58" s="62">
        <f t="shared" si="7"/>
        <v>43.192145210151466</v>
      </c>
      <c r="H58" s="82"/>
      <c r="I58" s="73"/>
      <c r="J58" s="60">
        <f t="shared" si="44"/>
        <v>0</v>
      </c>
      <c r="K58" s="61">
        <f t="shared" si="45"/>
        <v>0</v>
      </c>
      <c r="L58" s="60"/>
      <c r="M58" s="62">
        <f t="shared" si="46"/>
        <v>0</v>
      </c>
      <c r="N58" s="80">
        <f>SUM(nz!C$300)</f>
        <v>6000000</v>
      </c>
      <c r="O58" s="70">
        <f>SUM(nz!D$300)</f>
        <v>0</v>
      </c>
      <c r="P58" s="60">
        <f t="shared" si="47"/>
        <v>6000000</v>
      </c>
      <c r="Q58" s="61">
        <f t="shared" si="48"/>
        <v>9.0669132398688904E-5</v>
      </c>
      <c r="R58" s="70">
        <f>SUM(nz!G$300)</f>
        <v>2185744</v>
      </c>
      <c r="S58" s="62">
        <f t="shared" si="49"/>
        <v>36.429066666666664</v>
      </c>
      <c r="T58" s="80">
        <f>SUM(nz!C$11)</f>
        <v>0</v>
      </c>
      <c r="U58" s="70">
        <f>SUM(nz!D$11)</f>
        <v>1250124029</v>
      </c>
      <c r="V58" s="60">
        <f t="shared" si="50"/>
        <v>1250124029</v>
      </c>
      <c r="W58" s="61">
        <f t="shared" si="51"/>
        <v>1.9714452123515285E-2</v>
      </c>
      <c r="X58" s="70">
        <f>SUM(nz!G$11)</f>
        <v>1250124029</v>
      </c>
      <c r="Y58" s="62">
        <f t="shared" si="52"/>
        <v>100</v>
      </c>
      <c r="Z58" s="78">
        <f t="shared" si="53"/>
        <v>9975000000</v>
      </c>
      <c r="AA58" s="60">
        <f t="shared" si="54"/>
        <v>1250124029</v>
      </c>
      <c r="AB58" s="60">
        <f t="shared" si="55"/>
        <v>11225124029</v>
      </c>
      <c r="AC58" s="61">
        <f t="shared" si="56"/>
        <v>6.4789055602028314E-2</v>
      </c>
      <c r="AD58" s="60">
        <f t="shared" si="57"/>
        <v>5558134729</v>
      </c>
      <c r="AE58" s="61">
        <f t="shared" si="58"/>
        <v>49.515129762848161</v>
      </c>
      <c r="AF58" s="63">
        <f t="shared" si="59"/>
        <v>5666989300</v>
      </c>
      <c r="AG58" s="67">
        <f>SUM([4]Hoja17!$BF80)</f>
        <v>9975000000</v>
      </c>
      <c r="AH58" s="67">
        <f t="shared" si="60"/>
        <v>-1250124029</v>
      </c>
    </row>
    <row r="59" spans="1:34" x14ac:dyDescent="0.25">
      <c r="A59" s="90" t="s">
        <v>388</v>
      </c>
      <c r="B59" s="84">
        <f>SUM(pb!C$13)</f>
        <v>76060000000</v>
      </c>
      <c r="C59" s="70">
        <f>SUM(pb!D$13)</f>
        <v>0</v>
      </c>
      <c r="D59" s="60">
        <f t="shared" si="42"/>
        <v>76060000000</v>
      </c>
      <c r="E59" s="61">
        <f t="shared" si="43"/>
        <v>0.96900340358785486</v>
      </c>
      <c r="F59" s="70">
        <f>SUM(pb!G$13)</f>
        <v>35074822714</v>
      </c>
      <c r="G59" s="62">
        <f t="shared" si="7"/>
        <v>46.114676195109119</v>
      </c>
      <c r="H59" s="82"/>
      <c r="I59" s="73"/>
      <c r="J59" s="60">
        <f t="shared" si="44"/>
        <v>0</v>
      </c>
      <c r="K59" s="61">
        <f t="shared" si="45"/>
        <v>0</v>
      </c>
      <c r="L59" s="60"/>
      <c r="M59" s="62">
        <f t="shared" si="46"/>
        <v>0</v>
      </c>
      <c r="N59" s="80">
        <f>SUM(pb!C$300)</f>
        <v>189000000</v>
      </c>
      <c r="O59" s="70">
        <f>SUM(pb!D$300)</f>
        <v>0</v>
      </c>
      <c r="P59" s="60">
        <f t="shared" si="47"/>
        <v>189000000</v>
      </c>
      <c r="Q59" s="61">
        <f t="shared" si="48"/>
        <v>2.8560776705587004E-3</v>
      </c>
      <c r="R59" s="70">
        <f>SUM(pb!G$300)</f>
        <v>159521358</v>
      </c>
      <c r="S59" s="62">
        <f t="shared" si="49"/>
        <v>84.402834920634916</v>
      </c>
      <c r="T59" s="80">
        <f>SUM(pb!C$11)</f>
        <v>11271000000</v>
      </c>
      <c r="U59" s="70">
        <f>SUM(pb!D$11)</f>
        <v>1238233278</v>
      </c>
      <c r="V59" s="60">
        <f t="shared" si="50"/>
        <v>12509233278</v>
      </c>
      <c r="W59" s="61">
        <f t="shared" si="51"/>
        <v>0.19727057063152828</v>
      </c>
      <c r="X59" s="70">
        <f>SUM(pb!G$11)</f>
        <v>12509233278</v>
      </c>
      <c r="Y59" s="62">
        <f t="shared" si="52"/>
        <v>100</v>
      </c>
      <c r="Z59" s="78">
        <f t="shared" si="53"/>
        <v>87520000000</v>
      </c>
      <c r="AA59" s="60">
        <f t="shared" si="54"/>
        <v>1238233278</v>
      </c>
      <c r="AB59" s="60">
        <f t="shared" si="55"/>
        <v>88758233278</v>
      </c>
      <c r="AC59" s="61">
        <f t="shared" si="56"/>
        <v>0.51229385939341243</v>
      </c>
      <c r="AD59" s="60">
        <f t="shared" si="57"/>
        <v>47743577350</v>
      </c>
      <c r="AE59" s="61">
        <f t="shared" si="58"/>
        <v>53.790589995704572</v>
      </c>
      <c r="AF59" s="63">
        <f t="shared" si="59"/>
        <v>41014655928</v>
      </c>
      <c r="AG59" s="67">
        <f>SUM([4]Hoja17!$BF81)</f>
        <v>87520000000</v>
      </c>
      <c r="AH59" s="67">
        <f t="shared" si="60"/>
        <v>-1238233278</v>
      </c>
    </row>
    <row r="60" spans="1:34" x14ac:dyDescent="0.25">
      <c r="A60" s="90" t="s">
        <v>389</v>
      </c>
      <c r="B60" s="84">
        <f>SUM(cr!C$13)</f>
        <v>39024000000</v>
      </c>
      <c r="C60" s="70">
        <f>SUM(cr!D$13)</f>
        <v>0</v>
      </c>
      <c r="D60" s="60">
        <f t="shared" si="42"/>
        <v>39024000000</v>
      </c>
      <c r="E60" s="61">
        <f t="shared" si="43"/>
        <v>0.49716524877218576</v>
      </c>
      <c r="F60" s="70">
        <f>SUM(cr!G$13)</f>
        <v>16260758126</v>
      </c>
      <c r="G60" s="62">
        <f t="shared" si="7"/>
        <v>41.668609383968843</v>
      </c>
      <c r="H60" s="82"/>
      <c r="I60" s="73"/>
      <c r="J60" s="60">
        <f t="shared" si="44"/>
        <v>0</v>
      </c>
      <c r="K60" s="61">
        <f t="shared" si="45"/>
        <v>0</v>
      </c>
      <c r="L60" s="60"/>
      <c r="M60" s="62">
        <f t="shared" si="46"/>
        <v>0</v>
      </c>
      <c r="N60" s="80">
        <f>SUM(cr!C$300)</f>
        <v>704000000</v>
      </c>
      <c r="O60" s="70">
        <f>SUM(cr!D$300)</f>
        <v>0</v>
      </c>
      <c r="P60" s="60">
        <f t="shared" si="47"/>
        <v>704000000</v>
      </c>
      <c r="Q60" s="61">
        <f t="shared" si="48"/>
        <v>1.0638511534779498E-2</v>
      </c>
      <c r="R60" s="70">
        <f>SUM(cr!G$300)</f>
        <v>517075703</v>
      </c>
      <c r="S60" s="62">
        <f t="shared" si="49"/>
        <v>73.448253267045445</v>
      </c>
      <c r="T60" s="80">
        <f>SUM(cr!C$11)</f>
        <v>0</v>
      </c>
      <c r="U60" s="70">
        <f>SUM(cr!D$11)</f>
        <v>24152699221</v>
      </c>
      <c r="V60" s="60">
        <f t="shared" si="50"/>
        <v>24152699221</v>
      </c>
      <c r="W60" s="61">
        <f t="shared" si="51"/>
        <v>0.38088799303134541</v>
      </c>
      <c r="X60" s="70">
        <f>SUM(cr!G$11)</f>
        <v>24152699221</v>
      </c>
      <c r="Y60" s="62">
        <f t="shared" si="52"/>
        <v>100</v>
      </c>
      <c r="Z60" s="78">
        <f t="shared" si="53"/>
        <v>39728000000</v>
      </c>
      <c r="AA60" s="60">
        <f t="shared" si="54"/>
        <v>24152699221</v>
      </c>
      <c r="AB60" s="60">
        <f t="shared" si="55"/>
        <v>63880699221</v>
      </c>
      <c r="AC60" s="61">
        <f t="shared" si="56"/>
        <v>0.36870596378564219</v>
      </c>
      <c r="AD60" s="60">
        <f t="shared" si="57"/>
        <v>40930533050</v>
      </c>
      <c r="AE60" s="61">
        <f t="shared" si="58"/>
        <v>64.073395484288284</v>
      </c>
      <c r="AF60" s="63">
        <f t="shared" si="59"/>
        <v>22950166171</v>
      </c>
      <c r="AG60" s="67">
        <f>SUM([4]Hoja17!$BF82)</f>
        <v>39728000000</v>
      </c>
      <c r="AH60" s="67">
        <f t="shared" si="60"/>
        <v>-24152699221</v>
      </c>
    </row>
    <row r="61" spans="1:34" x14ac:dyDescent="0.25">
      <c r="A61" s="90" t="s">
        <v>390</v>
      </c>
      <c r="B61" s="84">
        <f>SUM(ra!C$13)</f>
        <v>39821000000</v>
      </c>
      <c r="C61" s="70">
        <f>SUM(ra!D$13)</f>
        <v>1616433670</v>
      </c>
      <c r="D61" s="60">
        <f t="shared" si="42"/>
        <v>41437433670</v>
      </c>
      <c r="E61" s="61">
        <f t="shared" si="43"/>
        <v>0.52791236211117509</v>
      </c>
      <c r="F61" s="70">
        <f>SUM(ra!G$13)</f>
        <v>18908945576</v>
      </c>
      <c r="G61" s="62">
        <f t="shared" si="7"/>
        <v>45.632520890621073</v>
      </c>
      <c r="H61" s="82"/>
      <c r="I61" s="73"/>
      <c r="J61" s="60">
        <f t="shared" si="44"/>
        <v>0</v>
      </c>
      <c r="K61" s="61">
        <f t="shared" si="45"/>
        <v>0</v>
      </c>
      <c r="L61" s="60"/>
      <c r="M61" s="62">
        <f t="shared" si="46"/>
        <v>0</v>
      </c>
      <c r="N61" s="80">
        <f>SUM(ra!C$300)</f>
        <v>29000000</v>
      </c>
      <c r="O61" s="70">
        <f>SUM(ra!D$300)</f>
        <v>0</v>
      </c>
      <c r="P61" s="60">
        <f t="shared" si="47"/>
        <v>29000000</v>
      </c>
      <c r="Q61" s="61">
        <f t="shared" si="48"/>
        <v>4.3823413992699639E-4</v>
      </c>
      <c r="R61" s="70">
        <f>SUM(ra!G$300)</f>
        <v>34724603</v>
      </c>
      <c r="S61" s="62">
        <f t="shared" si="49"/>
        <v>119.7400103448276</v>
      </c>
      <c r="T61" s="80">
        <f>SUM(ra!C$11)</f>
        <v>10315000000</v>
      </c>
      <c r="U61" s="70">
        <f>SUM(ra!D$11)</f>
        <v>2024721338</v>
      </c>
      <c r="V61" s="60">
        <f t="shared" si="50"/>
        <v>12339721338</v>
      </c>
      <c r="W61" s="61">
        <f t="shared" si="51"/>
        <v>0.19459736785486667</v>
      </c>
      <c r="X61" s="70">
        <f>SUM(ra!G$11)</f>
        <v>12339721338</v>
      </c>
      <c r="Y61" s="62">
        <f t="shared" si="52"/>
        <v>100</v>
      </c>
      <c r="Z61" s="78">
        <f t="shared" si="53"/>
        <v>50165000000</v>
      </c>
      <c r="AA61" s="60">
        <f t="shared" si="54"/>
        <v>3641155008</v>
      </c>
      <c r="AB61" s="60">
        <f t="shared" si="55"/>
        <v>53806155008</v>
      </c>
      <c r="AC61" s="61">
        <f t="shared" si="56"/>
        <v>0.31055781295052864</v>
      </c>
      <c r="AD61" s="60">
        <f t="shared" si="57"/>
        <v>31283391517</v>
      </c>
      <c r="AE61" s="61">
        <f t="shared" si="58"/>
        <v>58.140916243408824</v>
      </c>
      <c r="AF61" s="63">
        <f t="shared" si="59"/>
        <v>22522763491</v>
      </c>
      <c r="AG61" s="67">
        <f>SUM([4]Hoja17!$BF83)</f>
        <v>50165000000</v>
      </c>
      <c r="AH61" s="67">
        <f t="shared" si="60"/>
        <v>-3641155008</v>
      </c>
    </row>
    <row r="62" spans="1:34" x14ac:dyDescent="0.25">
      <c r="A62" s="90" t="s">
        <v>391</v>
      </c>
      <c r="B62" s="84">
        <f>SUM(vs!C$13)</f>
        <v>63359000000</v>
      </c>
      <c r="C62" s="70">
        <f>SUM(vs!D$13)</f>
        <v>0</v>
      </c>
      <c r="D62" s="60">
        <f t="shared" si="42"/>
        <v>63359000000</v>
      </c>
      <c r="E62" s="61">
        <f t="shared" si="43"/>
        <v>0.80719282997532071</v>
      </c>
      <c r="F62" s="70">
        <f>SUM(vs!G$13)</f>
        <v>26716655233</v>
      </c>
      <c r="G62" s="62">
        <f t="shared" si="7"/>
        <v>42.167103699553337</v>
      </c>
      <c r="H62" s="82"/>
      <c r="I62" s="73"/>
      <c r="J62" s="60">
        <f t="shared" si="44"/>
        <v>0</v>
      </c>
      <c r="K62" s="61">
        <f t="shared" si="45"/>
        <v>0</v>
      </c>
      <c r="L62" s="60"/>
      <c r="M62" s="62">
        <f t="shared" si="46"/>
        <v>0</v>
      </c>
      <c r="N62" s="80">
        <f>SUM(vs!C$300)</f>
        <v>300000000</v>
      </c>
      <c r="O62" s="70">
        <f>SUM(vs!D$300)</f>
        <v>0</v>
      </c>
      <c r="P62" s="60">
        <f t="shared" si="47"/>
        <v>300000000</v>
      </c>
      <c r="Q62" s="61">
        <f t="shared" si="48"/>
        <v>4.5334566199344449E-3</v>
      </c>
      <c r="R62" s="70">
        <f>SUM(vs!G$300)</f>
        <v>301074574</v>
      </c>
      <c r="S62" s="62">
        <f t="shared" si="49"/>
        <v>100.35819133333332</v>
      </c>
      <c r="T62" s="80">
        <f>SUM(vs!C$11)</f>
        <v>0</v>
      </c>
      <c r="U62" s="70">
        <f>SUM(vs!D$11)</f>
        <v>19696319347</v>
      </c>
      <c r="V62" s="60">
        <f t="shared" si="50"/>
        <v>19696319347</v>
      </c>
      <c r="W62" s="61">
        <f t="shared" si="51"/>
        <v>0.31061089601366215</v>
      </c>
      <c r="X62" s="70">
        <f>SUM(vs!G$11)</f>
        <v>19696319347</v>
      </c>
      <c r="Y62" s="62">
        <f t="shared" si="52"/>
        <v>100</v>
      </c>
      <c r="Z62" s="78">
        <f t="shared" si="53"/>
        <v>63659000000</v>
      </c>
      <c r="AA62" s="60">
        <f t="shared" si="54"/>
        <v>19696319347</v>
      </c>
      <c r="AB62" s="60">
        <f t="shared" si="55"/>
        <v>83355319347</v>
      </c>
      <c r="AC62" s="61">
        <f t="shared" si="56"/>
        <v>0.48110937624790934</v>
      </c>
      <c r="AD62" s="60">
        <f t="shared" si="57"/>
        <v>46714049154</v>
      </c>
      <c r="AE62" s="61">
        <f t="shared" si="58"/>
        <v>56.042073283330609</v>
      </c>
      <c r="AF62" s="63">
        <f t="shared" si="59"/>
        <v>36641270193</v>
      </c>
      <c r="AG62" s="67">
        <f>SUM([4]Hoja17!$BF84)</f>
        <v>63659000000</v>
      </c>
      <c r="AH62" s="67">
        <f t="shared" si="60"/>
        <v>-19696319347</v>
      </c>
    </row>
    <row r="63" spans="1:34" ht="16.5" thickBot="1" x14ac:dyDescent="0.3">
      <c r="A63" s="91" t="s">
        <v>392</v>
      </c>
      <c r="B63" s="81">
        <f>SUM(B41:B62)</f>
        <v>1356056000000</v>
      </c>
      <c r="C63" s="72">
        <f>SUM(C41:C62)</f>
        <v>13728191362</v>
      </c>
      <c r="D63" s="72">
        <f t="shared" si="42"/>
        <v>1369784191362</v>
      </c>
      <c r="E63" s="99">
        <f t="shared" si="43"/>
        <v>17.451032653308118</v>
      </c>
      <c r="F63" s="72">
        <f>SUM(F41:F62)</f>
        <v>539956450908</v>
      </c>
      <c r="G63" s="100">
        <f t="shared" si="7"/>
        <v>39.419089102722964</v>
      </c>
      <c r="H63" s="101"/>
      <c r="I63" s="102"/>
      <c r="J63" s="72">
        <f t="shared" si="44"/>
        <v>0</v>
      </c>
      <c r="K63" s="99">
        <f t="shared" si="45"/>
        <v>0</v>
      </c>
      <c r="L63" s="72"/>
      <c r="M63" s="100">
        <f t="shared" si="46"/>
        <v>0</v>
      </c>
      <c r="N63" s="81">
        <f>SUM(N41:N62)</f>
        <v>1854000000</v>
      </c>
      <c r="O63" s="72">
        <f>SUM(O41:O62)</f>
        <v>0</v>
      </c>
      <c r="P63" s="72">
        <f t="shared" si="47"/>
        <v>1854000000</v>
      </c>
      <c r="Q63" s="99">
        <f t="shared" si="48"/>
        <v>2.8016761911194871E-2</v>
      </c>
      <c r="R63" s="72">
        <f>SUM(R41:R62)</f>
        <v>3832413902</v>
      </c>
      <c r="S63" s="100">
        <f t="shared" si="49"/>
        <v>206.71056645091693</v>
      </c>
      <c r="T63" s="81">
        <f>SUM(T41:T62)</f>
        <v>37875000000</v>
      </c>
      <c r="U63" s="72">
        <f>SUM(U41:U62)</f>
        <v>170575041048</v>
      </c>
      <c r="V63" s="72">
        <f t="shared" si="50"/>
        <v>208450041048</v>
      </c>
      <c r="W63" s="99">
        <f t="shared" si="51"/>
        <v>3.287256511398192</v>
      </c>
      <c r="X63" s="72">
        <f>SUM(X41:X62)</f>
        <v>206820732219</v>
      </c>
      <c r="Y63" s="100">
        <f t="shared" si="52"/>
        <v>99.218369629092649</v>
      </c>
      <c r="Z63" s="81">
        <f t="shared" si="53"/>
        <v>1395785000000</v>
      </c>
      <c r="AA63" s="72">
        <f t="shared" si="54"/>
        <v>184303232410</v>
      </c>
      <c r="AB63" s="72">
        <f t="shared" si="55"/>
        <v>1580088232410</v>
      </c>
      <c r="AC63" s="99">
        <f t="shared" si="56"/>
        <v>9.1199370342139616</v>
      </c>
      <c r="AD63" s="72">
        <f t="shared" si="57"/>
        <v>750609597029</v>
      </c>
      <c r="AE63" s="99">
        <f t="shared" si="58"/>
        <v>47.504283724975707</v>
      </c>
      <c r="AF63" s="103">
        <f t="shared" si="59"/>
        <v>829478635381</v>
      </c>
      <c r="AG63" s="67">
        <f>SUM([4]Hoja17!$BF85)</f>
        <v>1397090899741</v>
      </c>
      <c r="AH63" s="67">
        <f t="shared" si="60"/>
        <v>-182997332669</v>
      </c>
    </row>
    <row r="64" spans="1:34" ht="16.5" hidden="1" thickBot="1" x14ac:dyDescent="0.3">
      <c r="A64" s="69" t="s">
        <v>393</v>
      </c>
      <c r="B64" s="69">
        <f>SUM(B32+B40+B63)</f>
        <v>10931776204916</v>
      </c>
      <c r="C64" s="69">
        <f>SUM(C32+C40+C63)</f>
        <v>35654728256</v>
      </c>
      <c r="D64" s="57">
        <f t="shared" si="42"/>
        <v>10967430933172</v>
      </c>
      <c r="E64" s="58">
        <f t="shared" si="43"/>
        <v>139.72492641149609</v>
      </c>
      <c r="F64" s="69">
        <f>SUM(F32+F40+F63)</f>
        <v>2814897576980</v>
      </c>
      <c r="G64" s="64">
        <f t="shared" si="7"/>
        <v>25.665970400288408</v>
      </c>
      <c r="J64" s="57">
        <f t="shared" si="44"/>
        <v>0</v>
      </c>
      <c r="K64" s="58">
        <f t="shared" si="45"/>
        <v>0</v>
      </c>
      <c r="L64" s="57"/>
      <c r="M64" s="64">
        <f t="shared" si="46"/>
        <v>0</v>
      </c>
      <c r="N64" s="69">
        <f>SUM(N32+N40+N63)</f>
        <v>6949005063622</v>
      </c>
      <c r="O64" s="69">
        <f>SUM(O32+O40+O63)</f>
        <v>1440846009</v>
      </c>
      <c r="P64" s="57">
        <f t="shared" si="47"/>
        <v>6950445909631</v>
      </c>
      <c r="Q64" s="58">
        <f t="shared" si="48"/>
        <v>105.03181673504314</v>
      </c>
      <c r="R64" s="69">
        <f>SUM(R32+R40+R63)</f>
        <v>330491316477</v>
      </c>
      <c r="S64" s="65">
        <f t="shared" si="49"/>
        <v>4.7549656637000695</v>
      </c>
      <c r="T64" s="69">
        <f>SUM(T32+T40+T63)</f>
        <v>7645856967817</v>
      </c>
      <c r="U64" s="69">
        <f>SUM(U32+U40+U63)</f>
        <v>170575041048</v>
      </c>
      <c r="V64" s="57">
        <f t="shared" si="50"/>
        <v>7816432008865</v>
      </c>
      <c r="W64" s="58">
        <f t="shared" si="51"/>
        <v>123.2651089338284</v>
      </c>
      <c r="X64" s="69">
        <f>SUM(X32+X40+X63)</f>
        <v>945665184664</v>
      </c>
      <c r="Y64" s="65">
        <f t="shared" si="52"/>
        <v>12.09842526093075</v>
      </c>
      <c r="Z64" s="66">
        <f t="shared" si="53"/>
        <v>25526638236355</v>
      </c>
      <c r="AA64" s="57">
        <f t="shared" si="54"/>
        <v>207670615313</v>
      </c>
      <c r="AB64" s="57">
        <f t="shared" si="55"/>
        <v>25734308851668</v>
      </c>
      <c r="AC64" s="58">
        <f t="shared" si="56"/>
        <v>148.53301956958603</v>
      </c>
      <c r="AD64" s="66">
        <f t="shared" si="57"/>
        <v>4091054078121</v>
      </c>
      <c r="AE64" s="58">
        <f t="shared" si="58"/>
        <v>15.897275896165494</v>
      </c>
      <c r="AF64" s="59">
        <f t="shared" si="59"/>
        <v>21643254773547</v>
      </c>
    </row>
    <row r="66" spans="2:15" x14ac:dyDescent="0.25">
      <c r="B66" s="67">
        <f>SUM(cta!C13)</f>
        <v>1356056000000</v>
      </c>
      <c r="C66" s="67">
        <f>SUM(cta!D13)</f>
        <v>13728191362</v>
      </c>
      <c r="N66" s="67">
        <f>SUM(cta!C300)</f>
        <v>1854000000</v>
      </c>
      <c r="O66" s="67">
        <f>SUM(cta!D300)</f>
        <v>0</v>
      </c>
    </row>
    <row r="67" spans="2:15" x14ac:dyDescent="0.25">
      <c r="B67" s="67">
        <f>+B63-B66</f>
        <v>0</v>
      </c>
      <c r="C67" s="67">
        <f>+C63-C66</f>
        <v>0</v>
      </c>
      <c r="N67" s="67">
        <f>+N63-N66</f>
        <v>0</v>
      </c>
      <c r="O67" s="67">
        <f>+O63-O66</f>
        <v>0</v>
      </c>
    </row>
  </sheetData>
  <mergeCells count="18">
    <mergeCell ref="T6:W6"/>
    <mergeCell ref="X6:Y6"/>
    <mergeCell ref="Z6:AC6"/>
    <mergeCell ref="AD6:AF6"/>
    <mergeCell ref="B6:E6"/>
    <mergeCell ref="F6:G6"/>
    <mergeCell ref="H6:K6"/>
    <mergeCell ref="L6:M6"/>
    <mergeCell ref="N6:Q6"/>
    <mergeCell ref="R6:S6"/>
    <mergeCell ref="B1:AF1"/>
    <mergeCell ref="B2:AF2"/>
    <mergeCell ref="B3:AF3"/>
    <mergeCell ref="B5:G5"/>
    <mergeCell ref="H5:M5"/>
    <mergeCell ref="N5:S5"/>
    <mergeCell ref="T5:Y5"/>
    <mergeCell ref="Z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</vt:lpstr>
      <vt:lpstr>tn</vt:lpstr>
      <vt:lpstr>si</vt:lpstr>
      <vt:lpstr>oc</vt:lpstr>
      <vt:lpstr>cl</vt:lpstr>
      <vt:lpstr>bo</vt:lpstr>
      <vt:lpstr>en</vt:lpstr>
      <vt:lpstr>fo</vt:lpstr>
      <vt:lpstr>me</vt:lpstr>
      <vt:lpstr>tj</vt:lpstr>
      <vt:lpstr>ce</vt:lpstr>
      <vt:lpstr>bl</vt:lpstr>
      <vt:lpstr>ch</vt:lpstr>
      <vt:lpstr>sb</vt:lpstr>
      <vt:lpstr>uq</vt:lpstr>
      <vt:lpstr>us</vt:lpstr>
      <vt:lpstr>su</vt:lpstr>
      <vt:lpstr>nz</vt:lpstr>
      <vt:lpstr>pb</vt:lpstr>
      <vt:lpstr>cr</vt:lpstr>
      <vt:lpstr>ra</vt:lpstr>
      <vt:lpstr>vs</vt:lpstr>
      <vt:lpstr>cta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dcterms:created xsi:type="dcterms:W3CDTF">2015-05-07T17:01:58Z</dcterms:created>
  <dcterms:modified xsi:type="dcterms:W3CDTF">2015-07-28T14:43:14Z</dcterms:modified>
</cp:coreProperties>
</file>